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updateLinks="never"/>
  <mc:AlternateContent xmlns:mc="http://schemas.openxmlformats.org/markup-compatibility/2006">
    <mc:Choice Requires="x15">
      <x15ac:absPath xmlns:x15ac="http://schemas.microsoft.com/office/spreadsheetml/2010/11/ac" url="T:\IB\Patrycja_Łyskawka\Zadanie 21-171_skarpa\02_dokumentacja przetargowa\Jet grouting\Załacznik nr 2 SWZ\2.3. Wytyczne i procedury\2.3.4. Nadzór nad realizację robót\"/>
    </mc:Choice>
  </mc:AlternateContent>
  <xr:revisionPtr revIDLastSave="0" documentId="13_ncr:1_{2D1C4874-5943-40C0-BEAA-38E01E115ED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Algorytm_Zmian" sheetId="1" r:id="rId1"/>
    <sheet name="METRYCZKA" sheetId="2" r:id="rId2"/>
    <sheet name="Wniosek_o_zmianę" sheetId="3" r:id="rId3"/>
    <sheet name="Protokół_K_i_N" sheetId="4" r:id="rId4"/>
    <sheet name="Rejestr_WoZ" sheetId="5" r:id="rId5"/>
    <sheet name="Zaawansowanie_%_wartość_zmian" sheetId="6" r:id="rId6"/>
    <sheet name="lista rozwijana" sheetId="7" state="hidden" r:id="rId7"/>
    <sheet name="logo" sheetId="8" state="hidden" r:id="rId8"/>
  </sheets>
  <externalReferences>
    <externalReference r:id="rId9"/>
  </externalReferences>
  <definedNames>
    <definedName name="Obraz_1">INDEX(logo!$C$8:$C$16,MATCH(METRYCZKA!$D$9,logo!$B$8:$B$16,0))</definedName>
    <definedName name="_xlnm.Print_Area" localSheetId="1">METRYCZKA!$A$1:$D$52</definedName>
    <definedName name="_xlnm.Print_Area" localSheetId="3">Protokół_K_i_N!$A$1:$L$91</definedName>
    <definedName name="_xlnm.Print_Area" localSheetId="4">Rejestr_WoZ!$A$1:$S$29</definedName>
    <definedName name="_xlnm.Print_Area" localSheetId="2">Wniosek_o_zmianę!$A$1:$K$59</definedName>
    <definedName name="_xlnm.Print_Area" localSheetId="5">'Zaawansowanie_%_wartość_zmian'!$A$1:$J$22</definedName>
    <definedName name="Z_051AEC08_F060_4D2E_A931_DAC0B199042F_.wvu.Cols" localSheetId="0" hidden="1">Algorytm_Zmian!$P:$P,Algorytm_Zmian!$JL:$JL,Algorytm_Zmian!$TH:$TH,Algorytm_Zmian!$ADD:$ADD,Algorytm_Zmian!$AMZ:$AMZ,Algorytm_Zmian!$AWV:$AWV,Algorytm_Zmian!$BGR:$BGR,Algorytm_Zmian!$BQN:$BQN,Algorytm_Zmian!$CAJ:$CAJ,Algorytm_Zmian!$CKF:$CKF,Algorytm_Zmian!$CUB:$CUB,Algorytm_Zmian!$DDX:$DDX,Algorytm_Zmian!$DNT:$DNT,Algorytm_Zmian!$DXP:$DXP,Algorytm_Zmian!$EHL:$EHL,Algorytm_Zmian!$ERH:$ERH,Algorytm_Zmian!$FBD:$FBD,Algorytm_Zmian!$FKZ:$FKZ,Algorytm_Zmian!$FUV:$FUV,Algorytm_Zmian!$GER:$GER,Algorytm_Zmian!$GON:$GON,Algorytm_Zmian!$GYJ:$GYJ,Algorytm_Zmian!$HIF:$HIF,Algorytm_Zmian!$HSB:$HSB,Algorytm_Zmian!$IBX:$IBX,Algorytm_Zmian!$ILT:$ILT,Algorytm_Zmian!$IVP:$IVP,Algorytm_Zmian!$JFL:$JFL,Algorytm_Zmian!$JPH:$JPH,Algorytm_Zmian!$JZD:$JZD,Algorytm_Zmian!$KIZ:$KIZ,Algorytm_Zmian!$KSV:$KSV,Algorytm_Zmian!$LCR:$LCR,Algorytm_Zmian!$LMN:$LMN,Algorytm_Zmian!$LWJ:$LWJ,Algorytm_Zmian!$MGF:$MGF,Algorytm_Zmian!$MQB:$MQB,Algorytm_Zmian!$MZX:$MZX,Algorytm_Zmian!$NJT:$NJT,Algorytm_Zmian!$NTP:$NTP,Algorytm_Zmian!$ODL:$ODL,Algorytm_Zmian!$ONH:$ONH,Algorytm_Zmian!$OXD:$OXD,Algorytm_Zmian!$PGZ:$PGZ,Algorytm_Zmian!$PQV:$PQV,Algorytm_Zmian!$QAR:$QAR,Algorytm_Zmian!$QKN:$QKN,Algorytm_Zmian!$QUJ:$QUJ,Algorytm_Zmian!$REF:$REF,Algorytm_Zmian!$ROB:$ROB,Algorytm_Zmian!$RXX:$RXX,Algorytm_Zmian!$SHT:$SHT,Algorytm_Zmian!$SRP:$SRP,Algorytm_Zmian!$TBL:$TBL,Algorytm_Zmian!$TLH:$TLH,Algorytm_Zmian!$TVD:$TVD,Algorytm_Zmian!$UEZ:$UEZ,Algorytm_Zmian!$UOV:$UOV,Algorytm_Zmian!$UYR:$UYR,Algorytm_Zmian!$VIN:$VIN,Algorytm_Zmian!$VSJ:$VSJ,Algorytm_Zmian!$WCF:$WCF,Algorytm_Zmian!$WMB:$WMB,Algorytm_Zmian!$WVX:$WVX</definedName>
    <definedName name="Z_051AEC08_F060_4D2E_A931_DAC0B199042F_.wvu.PrintArea" localSheetId="1" hidden="1">METRYCZKA!$A$1:$D$52</definedName>
    <definedName name="Z_051AEC08_F060_4D2E_A931_DAC0B199042F_.wvu.PrintArea" localSheetId="3" hidden="1">Protokół_K_i_N!$A$1:$L$91</definedName>
    <definedName name="Z_051AEC08_F060_4D2E_A931_DAC0B199042F_.wvu.PrintArea" localSheetId="4" hidden="1">Rejestr_WoZ!$A$1:$S$29</definedName>
    <definedName name="Z_051AEC08_F060_4D2E_A931_DAC0B199042F_.wvu.PrintArea" localSheetId="2" hidden="1">Wniosek_o_zmianę!$A$1:$K$59</definedName>
    <definedName name="Z_261A4A73_76BB_4703_A235_9AF5D0638F4C_.wvu.Cols" localSheetId="0" hidden="1">Algorytm_Zmian!$P:$P,Algorytm_Zmian!$JL:$JL,Algorytm_Zmian!$TH:$TH,Algorytm_Zmian!$ADD:$ADD,Algorytm_Zmian!$AMZ:$AMZ,Algorytm_Zmian!$AWV:$AWV,Algorytm_Zmian!$BGR:$BGR,Algorytm_Zmian!$BQN:$BQN,Algorytm_Zmian!$CAJ:$CAJ,Algorytm_Zmian!$CKF:$CKF,Algorytm_Zmian!$CUB:$CUB,Algorytm_Zmian!$DDX:$DDX,Algorytm_Zmian!$DNT:$DNT,Algorytm_Zmian!$DXP:$DXP,Algorytm_Zmian!$EHL:$EHL,Algorytm_Zmian!$ERH:$ERH,Algorytm_Zmian!$FBD:$FBD,Algorytm_Zmian!$FKZ:$FKZ,Algorytm_Zmian!$FUV:$FUV,Algorytm_Zmian!$GER:$GER,Algorytm_Zmian!$GON:$GON,Algorytm_Zmian!$GYJ:$GYJ,Algorytm_Zmian!$HIF:$HIF,Algorytm_Zmian!$HSB:$HSB,Algorytm_Zmian!$IBX:$IBX,Algorytm_Zmian!$ILT:$ILT,Algorytm_Zmian!$IVP:$IVP,Algorytm_Zmian!$JFL:$JFL,Algorytm_Zmian!$JPH:$JPH,Algorytm_Zmian!$JZD:$JZD,Algorytm_Zmian!$KIZ:$KIZ,Algorytm_Zmian!$KSV:$KSV,Algorytm_Zmian!$LCR:$LCR,Algorytm_Zmian!$LMN:$LMN,Algorytm_Zmian!$LWJ:$LWJ,Algorytm_Zmian!$MGF:$MGF,Algorytm_Zmian!$MQB:$MQB,Algorytm_Zmian!$MZX:$MZX,Algorytm_Zmian!$NJT:$NJT,Algorytm_Zmian!$NTP:$NTP,Algorytm_Zmian!$ODL:$ODL,Algorytm_Zmian!$ONH:$ONH,Algorytm_Zmian!$OXD:$OXD,Algorytm_Zmian!$PGZ:$PGZ,Algorytm_Zmian!$PQV:$PQV,Algorytm_Zmian!$QAR:$QAR,Algorytm_Zmian!$QKN:$QKN,Algorytm_Zmian!$QUJ:$QUJ,Algorytm_Zmian!$REF:$REF,Algorytm_Zmian!$ROB:$ROB,Algorytm_Zmian!$RXX:$RXX,Algorytm_Zmian!$SHT:$SHT,Algorytm_Zmian!$SRP:$SRP,Algorytm_Zmian!$TBL:$TBL,Algorytm_Zmian!$TLH:$TLH,Algorytm_Zmian!$TVD:$TVD,Algorytm_Zmian!$UEZ:$UEZ,Algorytm_Zmian!$UOV:$UOV,Algorytm_Zmian!$UYR:$UYR,Algorytm_Zmian!$VIN:$VIN,Algorytm_Zmian!$VSJ:$VSJ,Algorytm_Zmian!$WCF:$WCF,Algorytm_Zmian!$WMB:$WMB,Algorytm_Zmian!$WVX:$WVX</definedName>
    <definedName name="Z_261A4A73_76BB_4703_A235_9AF5D0638F4C_.wvu.PrintArea" localSheetId="1" hidden="1">METRYCZKA!$A$1:$D$52</definedName>
    <definedName name="Z_261A4A73_76BB_4703_A235_9AF5D0638F4C_.wvu.PrintArea" localSheetId="3" hidden="1">Protokół_K_i_N!$A$1:$L$91</definedName>
    <definedName name="Z_261A4A73_76BB_4703_A235_9AF5D0638F4C_.wvu.PrintArea" localSheetId="4" hidden="1">Rejestr_WoZ!$A$1:$S$29</definedName>
    <definedName name="Z_261A4A73_76BB_4703_A235_9AF5D0638F4C_.wvu.PrintArea" localSheetId="2" hidden="1">Wniosek_o_zmianę!$A$1:$K$59</definedName>
    <definedName name="Z_66CEF3A7_4686_4F5F_BD3E_7050C617D0BB_.wvu.Cols" localSheetId="0" hidden="1">Algorytm_Zmian!$P:$P,Algorytm_Zmian!$JL:$JL,Algorytm_Zmian!$TH:$TH,Algorytm_Zmian!$ADD:$ADD,Algorytm_Zmian!$AMZ:$AMZ,Algorytm_Zmian!$AWV:$AWV,Algorytm_Zmian!$BGR:$BGR,Algorytm_Zmian!$BQN:$BQN,Algorytm_Zmian!$CAJ:$CAJ,Algorytm_Zmian!$CKF:$CKF,Algorytm_Zmian!$CUB:$CUB,Algorytm_Zmian!$DDX:$DDX,Algorytm_Zmian!$DNT:$DNT,Algorytm_Zmian!$DXP:$DXP,Algorytm_Zmian!$EHL:$EHL,Algorytm_Zmian!$ERH:$ERH,Algorytm_Zmian!$FBD:$FBD,Algorytm_Zmian!$FKZ:$FKZ,Algorytm_Zmian!$FUV:$FUV,Algorytm_Zmian!$GER:$GER,Algorytm_Zmian!$GON:$GON,Algorytm_Zmian!$GYJ:$GYJ,Algorytm_Zmian!$HIF:$HIF,Algorytm_Zmian!$HSB:$HSB,Algorytm_Zmian!$IBX:$IBX,Algorytm_Zmian!$ILT:$ILT,Algorytm_Zmian!$IVP:$IVP,Algorytm_Zmian!$JFL:$JFL,Algorytm_Zmian!$JPH:$JPH,Algorytm_Zmian!$JZD:$JZD,Algorytm_Zmian!$KIZ:$KIZ,Algorytm_Zmian!$KSV:$KSV,Algorytm_Zmian!$LCR:$LCR,Algorytm_Zmian!$LMN:$LMN,Algorytm_Zmian!$LWJ:$LWJ,Algorytm_Zmian!$MGF:$MGF,Algorytm_Zmian!$MQB:$MQB,Algorytm_Zmian!$MZX:$MZX,Algorytm_Zmian!$NJT:$NJT,Algorytm_Zmian!$NTP:$NTP,Algorytm_Zmian!$ODL:$ODL,Algorytm_Zmian!$ONH:$ONH,Algorytm_Zmian!$OXD:$OXD,Algorytm_Zmian!$PGZ:$PGZ,Algorytm_Zmian!$PQV:$PQV,Algorytm_Zmian!$QAR:$QAR,Algorytm_Zmian!$QKN:$QKN,Algorytm_Zmian!$QUJ:$QUJ,Algorytm_Zmian!$REF:$REF,Algorytm_Zmian!$ROB:$ROB,Algorytm_Zmian!$RXX:$RXX,Algorytm_Zmian!$SHT:$SHT,Algorytm_Zmian!$SRP:$SRP,Algorytm_Zmian!$TBL:$TBL,Algorytm_Zmian!$TLH:$TLH,Algorytm_Zmian!$TVD:$TVD,Algorytm_Zmian!$UEZ:$UEZ,Algorytm_Zmian!$UOV:$UOV,Algorytm_Zmian!$UYR:$UYR,Algorytm_Zmian!$VIN:$VIN,Algorytm_Zmian!$VSJ:$VSJ,Algorytm_Zmian!$WCF:$WCF,Algorytm_Zmian!$WMB:$WMB,Algorytm_Zmian!$WVX:$WVX</definedName>
    <definedName name="Z_66CEF3A7_4686_4F5F_BD3E_7050C617D0BB_.wvu.PrintArea" localSheetId="1" hidden="1">METRYCZKA!$A$1:$D$52</definedName>
    <definedName name="Z_66CEF3A7_4686_4F5F_BD3E_7050C617D0BB_.wvu.PrintArea" localSheetId="3" hidden="1">Protokół_K_i_N!$A$1:$L$91</definedName>
    <definedName name="Z_66CEF3A7_4686_4F5F_BD3E_7050C617D0BB_.wvu.PrintArea" localSheetId="4" hidden="1">Rejestr_WoZ!$A$1:$S$29</definedName>
    <definedName name="Z_66CEF3A7_4686_4F5F_BD3E_7050C617D0BB_.wvu.PrintArea" localSheetId="2" hidden="1">Wniosek_o_zmianę!$A$1:$K$59</definedName>
  </definedNames>
  <calcPr calcId="191029"/>
  <customWorkbookViews>
    <customWorkbookView name="Małgorzata Stopińska - Widok osobisty" guid="{261A4A73-76BB-4703-A235-9AF5D0638F4C}" mergeInterval="0" personalView="1" maximized="1" xWindow="-8" yWindow="-8" windowWidth="1382" windowHeight="744" activeSheetId="6"/>
    <customWorkbookView name="Anna Padurska - Widok osobisty" guid="{66CEF3A7-4686-4F5F-BD3E-7050C617D0BB}" mergeInterval="0" personalView="1" maximized="1" xWindow="-9" yWindow="-9" windowWidth="1938" windowHeight="1048" activeSheetId="6"/>
    <customWorkbookView name="kancelaria_prawna - Widok osobisty" guid="{051AEC08-F060-4D2E-A931-DAC0B199042F}" mergeInterval="0" personalView="1" maximized="1" xWindow="-9" yWindow="-9" windowWidth="1938" windowHeight="1048" activeSheetId="6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8" l="1"/>
  <c r="I17" i="6" l="1"/>
  <c r="I16" i="6" s="1"/>
  <c r="I19" i="6"/>
  <c r="I18" i="6" s="1"/>
  <c r="I15" i="6"/>
  <c r="I14" i="6" s="1"/>
  <c r="I13" i="6"/>
  <c r="I12" i="6" s="1"/>
  <c r="I11" i="6"/>
  <c r="I10" i="6" s="1"/>
  <c r="I9" i="6"/>
  <c r="I8" i="6" l="1"/>
  <c r="I20" i="6"/>
  <c r="I21" i="6" s="1"/>
  <c r="L66" i="4"/>
  <c r="K10" i="5"/>
  <c r="K9" i="5"/>
  <c r="D15" i="5"/>
  <c r="D14" i="5"/>
  <c r="D13" i="5"/>
  <c r="D12" i="5"/>
  <c r="D10" i="5"/>
  <c r="D9" i="5"/>
  <c r="D7" i="5"/>
  <c r="D6" i="5"/>
  <c r="E24" i="4"/>
  <c r="E23" i="4"/>
  <c r="E22" i="4"/>
  <c r="E21" i="4"/>
  <c r="E20" i="4"/>
  <c r="E19" i="4"/>
  <c r="E18" i="4"/>
  <c r="E17" i="4"/>
  <c r="D15" i="4"/>
  <c r="D14" i="4"/>
  <c r="D13" i="4"/>
  <c r="D12" i="4"/>
  <c r="L10" i="4"/>
  <c r="L9" i="4"/>
  <c r="D10" i="4"/>
  <c r="D9" i="4"/>
  <c r="D7" i="4"/>
  <c r="D6" i="4"/>
  <c r="E24" i="3"/>
  <c r="E23" i="3"/>
  <c r="E22" i="3"/>
  <c r="E21" i="3"/>
  <c r="E20" i="3"/>
  <c r="E19" i="3"/>
  <c r="E18" i="3"/>
  <c r="E17" i="3"/>
  <c r="D15" i="3"/>
  <c r="D14" i="3"/>
  <c r="D13" i="3"/>
  <c r="D12" i="3"/>
  <c r="K10" i="3"/>
  <c r="K9" i="3"/>
  <c r="D10" i="3"/>
  <c r="D9" i="3"/>
  <c r="D7" i="3"/>
  <c r="D6" i="3"/>
  <c r="N28" i="5" l="1"/>
  <c r="M28" i="5"/>
  <c r="L28" i="5"/>
  <c r="C13" i="6" l="1"/>
  <c r="J13" i="6" s="1"/>
  <c r="J12" i="6" s="1"/>
  <c r="C15" i="6"/>
  <c r="J15" i="6" s="1"/>
  <c r="J14" i="6" s="1"/>
  <c r="C9" i="6"/>
  <c r="J9" i="6" s="1"/>
  <c r="J8" i="6" s="1"/>
  <c r="C11" i="6"/>
  <c r="J11" i="6" s="1"/>
  <c r="J10" i="6" s="1"/>
  <c r="L44" i="4" l="1"/>
  <c r="F44" i="4"/>
  <c r="L43" i="4"/>
  <c r="F43" i="4"/>
  <c r="L42" i="4"/>
  <c r="F42" i="4"/>
  <c r="L67" i="4"/>
  <c r="L68" i="4"/>
  <c r="F67" i="4"/>
  <c r="F68" i="4"/>
  <c r="F66" i="4"/>
  <c r="L45" i="4" l="1"/>
  <c r="F4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A38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Każdorazowo należy zweryfikować zapisy warunków Umowy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  <author>Wojciech Wróblewski</author>
  </authors>
  <commentList>
    <comment ref="B17" authorId="0" shapeId="0" xr:uid="{00000000-0006-0000-0400-000001000000}">
      <text>
        <r>
          <rPr>
            <sz val="14"/>
            <color indexed="81"/>
            <rFont val="Tahoma"/>
            <family val="2"/>
            <charset val="238"/>
          </rPr>
          <t>Konieczność zachowania chronologii w numeracji</t>
        </r>
      </text>
    </comment>
    <comment ref="L17" authorId="0" shapeId="0" xr:uid="{00000000-0006-0000-0400-000002000000}">
      <text>
        <r>
          <rPr>
            <sz val="14"/>
            <color indexed="81"/>
            <rFont val="Tahoma"/>
            <family val="2"/>
            <charset val="238"/>
          </rPr>
          <t>Wartość zatwierdzona przez Zamawiającego</t>
        </r>
      </text>
    </comment>
    <comment ref="M17" authorId="1" shapeId="0" xr:uid="{00000000-0006-0000-0400-000003000000}">
      <text>
        <r>
          <rPr>
            <sz val="14"/>
            <color indexed="81"/>
            <rFont val="Tahoma"/>
            <family val="2"/>
            <charset val="238"/>
          </rPr>
          <t>Wartość zatwierdzona przez Zamawiającego</t>
        </r>
      </text>
    </comment>
    <comment ref="N17" authorId="1" shapeId="0" xr:uid="{00000000-0006-0000-0400-000004000000}">
      <text>
        <r>
          <rPr>
            <sz val="14"/>
            <color indexed="81"/>
            <rFont val="Tahoma"/>
            <family val="2"/>
            <charset val="238"/>
          </rPr>
          <t>Wartość zatwierdzona przez Zamawiającego</t>
        </r>
      </text>
    </comment>
    <comment ref="F18" authorId="0" shapeId="0" xr:uid="{00000000-0006-0000-0400-000005000000}">
      <text>
        <r>
          <rPr>
            <sz val="14"/>
            <color indexed="81"/>
            <rFont val="Tahoma"/>
            <family val="2"/>
            <charset val="238"/>
          </rPr>
          <t>Krótki opis co jest przedmiotem wniosku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<sst xmlns="http://schemas.openxmlformats.org/spreadsheetml/2006/main" count="527" uniqueCount="303">
  <si>
    <t>Miejscowość</t>
  </si>
  <si>
    <t>Poznań</t>
  </si>
  <si>
    <t>Data</t>
  </si>
  <si>
    <t>rrrr-mm-dd</t>
  </si>
  <si>
    <t>Dział</t>
  </si>
  <si>
    <t>IB</t>
  </si>
  <si>
    <t>Nr dokumentu</t>
  </si>
  <si>
    <t>NAZWA ZADANIA</t>
  </si>
  <si>
    <t>Nazwa Zadania Inwestycyjnego</t>
  </si>
  <si>
    <t>Numer Zadania Inwestycyjnego</t>
  </si>
  <si>
    <t>PODSTAWA REALIZACJI</t>
  </si>
  <si>
    <t>Numer Umowy</t>
  </si>
  <si>
    <t>Źródło finansowania</t>
  </si>
  <si>
    <t>Data zawarcia Umowy</t>
  </si>
  <si>
    <t>Numer Kontraktu FS</t>
  </si>
  <si>
    <t>UCZESTNICY</t>
  </si>
  <si>
    <t>Zamawiający</t>
  </si>
  <si>
    <t>Wykonawca</t>
  </si>
  <si>
    <t>Inżynier Kontraktu</t>
  </si>
  <si>
    <t>Inni uczestnicy</t>
  </si>
  <si>
    <t>PRZEDSTAWICIELE</t>
  </si>
  <si>
    <t>Imię i nazwisko</t>
  </si>
  <si>
    <t>Pełniona funkcja</t>
  </si>
  <si>
    <t>Rodzaj zmiany/Wnioskujący o zmianę</t>
  </si>
  <si>
    <t>Rodzaj zmiany (możliwy wybór kilku)</t>
  </si>
  <si>
    <t>Wnioskujący o zmianę (należy wybrać stronę, która zgłasza potrzebę wprowadzenia zmiany do Umowy)</t>
  </si>
  <si>
    <t>zakres</t>
  </si>
  <si>
    <t>termin</t>
  </si>
  <si>
    <t>wartość</t>
  </si>
  <si>
    <t>technologia</t>
  </si>
  <si>
    <t>Opis sytuacji w przypadku akceptacji i realizacji Wniosku</t>
  </si>
  <si>
    <t>opis np. przystąpienie do realizacji robót</t>
  </si>
  <si>
    <t>Roboty wycenione zgodnie z zapisami warunków Umowy</t>
  </si>
  <si>
    <t>W oparciu o ceny jednostkowe przedstawione w Ofercie, o ile dany rodzaj Robót w  niej występuje.</t>
  </si>
  <si>
    <t>Na podstawie stawek roboczogodziny, cen materiałów i sprzętu, wskaźników cenotwórczych i parametrów do kosztorysowania, o ile dany rodzaj Robót w nim nie występuje.</t>
  </si>
  <si>
    <t>Na podstawie cen materiałów i najmu sprzętu na poziomie nie przekraczającym poziomu średnich cen krajowych w okresie realizacji Robót wg aktualnych cenników Sekocenbudu oraz właściwych: faktur, faktur zakupu, faktur pro forma, ofert na materiały nie występujące w cenniku, o ile dane materiały lub praca sprzętu nie występują w Ofercie.</t>
  </si>
  <si>
    <t>Podsumowanie</t>
  </si>
  <si>
    <t>ZAŁĄCZNIKI</t>
  </si>
  <si>
    <t>INFORMACJE DODATKOWE, UWAGI</t>
  </si>
  <si>
    <t>*niepotrzebne skreślić</t>
  </si>
  <si>
    <t>Legenda: pola oznaczone kolorem białym wymagają zaznaczenia / wypełnienia; pola oznaczone kolorem szarym nie podlegają modyfikacji.</t>
  </si>
  <si>
    <t>własne</t>
  </si>
  <si>
    <t>tak</t>
  </si>
  <si>
    <t>oryginał</t>
  </si>
  <si>
    <t>FS6</t>
  </si>
  <si>
    <t>nie</t>
  </si>
  <si>
    <t>kopia</t>
  </si>
  <si>
    <t>nie dotyczy</t>
  </si>
  <si>
    <t>PROTOKÓŁ KONIECZNOŚCI I NEGOCJACJI</t>
  </si>
  <si>
    <t>Specjalista ds. Koordynacji Kontraktu</t>
  </si>
  <si>
    <t>PODPISY UPRAWOMOCNIONYCH PRZEDSTAWICIELI</t>
  </si>
  <si>
    <t>Niniejszy protokół wchodzi w życie z dniem podpisania przez Strony.</t>
  </si>
  <si>
    <t>Umowa</t>
  </si>
  <si>
    <t xml:space="preserve">Okoliczności stanowiące podstawę zmiany </t>
  </si>
  <si>
    <t>Krótki opis okoliczności, które spowodowały konieczność wprowadzenia proponowanych zmian</t>
  </si>
  <si>
    <r>
      <t xml:space="preserve">§ … ust.. …Umowy
</t>
    </r>
    <r>
      <rPr>
        <i/>
        <sz val="20"/>
        <color theme="1" tint="0.499984740745262"/>
        <rFont val="Arial"/>
        <family val="2"/>
        <charset val="238"/>
      </rPr>
      <t>wskazać wszystkie paragrafy z Umowy, dopuszczające wprowadzenie proponowanych zmian</t>
    </r>
  </si>
  <si>
    <t>Wniosek o zmianę</t>
  </si>
  <si>
    <t>Karta Nadzoru Autorskiego</t>
  </si>
  <si>
    <t>Data sporządzenia</t>
  </si>
  <si>
    <t>Nr …</t>
  </si>
  <si>
    <t>Opis zmiany</t>
  </si>
  <si>
    <t>Krótki opis wnioskowanej zmiany
(Uwaga: przejście do kolejnego wiersza należy wykonać używając klawiszy Alt+Enter)</t>
  </si>
  <si>
    <t>Inżynier</t>
  </si>
  <si>
    <t>Wniosek o zmianę nr ... z dnia …</t>
  </si>
  <si>
    <t>Pismo Wykonawcy nr ... z dnia .... wraz z Wnioskiem nr …</t>
  </si>
  <si>
    <t xml:space="preserve">Pismo ZDM nr... z dnia ... </t>
  </si>
  <si>
    <t>Pismo Wykonawcy nr ... z dnia …</t>
  </si>
  <si>
    <t>Pismo Inżyniera nr ... z dnia …</t>
  </si>
  <si>
    <t>Pismo Zamawiającego DW/IB/.... z dnia …</t>
  </si>
  <si>
    <t>Wycena Inżyniera ....</t>
  </si>
  <si>
    <t xml:space="preserve">Wymienić inne dokumenty będące załącznikami do protokołu </t>
  </si>
  <si>
    <t>POSTANOWIENIA</t>
  </si>
  <si>
    <t>Uzasadnienie przyjęcia wniosku</t>
  </si>
  <si>
    <t>Postanowienia Stron Umowy</t>
  </si>
  <si>
    <t>Wpisać krótki opis uzasadnienia</t>
  </si>
  <si>
    <t xml:space="preserve">Wprowadzenie zmiany jest zgodne z:  </t>
  </si>
  <si>
    <t xml:space="preserve">4. </t>
  </si>
  <si>
    <t>5.</t>
  </si>
  <si>
    <t>3.</t>
  </si>
  <si>
    <t>Wprowadzenie zmiany jest zgodne z Umową i  treścią SWZ, które na etapie postępowania przetargowego stanowiły treść ogłoszenia i uwzględniają jej dopuszczalność wraz z określeniem warunków zmian m.in uwzględniając ten fakt we wzorze Umowy.</t>
  </si>
  <si>
    <t xml:space="preserve">2. </t>
  </si>
  <si>
    <t>Rozwiązanie zostało skonsultowane z nadzorem autorskim.</t>
  </si>
  <si>
    <t>1.</t>
  </si>
  <si>
    <t>Inne:</t>
  </si>
  <si>
    <t>WNIOSEK O ZMIANĘ</t>
  </si>
  <si>
    <t>Zgłaszamy gotowość do negocjacji cen</t>
  </si>
  <si>
    <t>Tak</t>
  </si>
  <si>
    <t>Nie dotyczy</t>
  </si>
  <si>
    <t>PODPISY</t>
  </si>
  <si>
    <t>Podstawa zawarcia Umowy</t>
  </si>
  <si>
    <t>Ustawa PZP z 2004 r.</t>
  </si>
  <si>
    <t>Ustawa PZP z 2019 r.</t>
  </si>
  <si>
    <t>Podstawa sporządzenia Wniosku o zmianę</t>
  </si>
  <si>
    <t xml:space="preserve">Wpływ na wartość Wynagrodzenia </t>
  </si>
  <si>
    <t>Opis robót</t>
  </si>
  <si>
    <t>Ilość</t>
  </si>
  <si>
    <t>Cena jednostkowa [zł]</t>
  </si>
  <si>
    <t>Wartość [zł]</t>
  </si>
  <si>
    <t>Zakres przed zmianą</t>
  </si>
  <si>
    <t>Zakres po zmianie</t>
  </si>
  <si>
    <t>Nr pozycji PR/WC</t>
  </si>
  <si>
    <t>Wpływ zmiany na zakres rzeczowy i ilościowy Umowy</t>
  </si>
  <si>
    <t>NEGOCJACJE</t>
  </si>
  <si>
    <t>Dotyczy</t>
  </si>
  <si>
    <t>Przedmiot negocjacji</t>
  </si>
  <si>
    <t>Krótki opis np. zakres i wartość robót związanych z dodatkowym zakresem nie ujętym w dokumentacji projektowej 
(Uwaga: przejście do kolejnego wiersza należy wykonać używając klawiszy Alt+Enter)</t>
  </si>
  <si>
    <t>Zakres rzeczowy i ilościowy Umowy</t>
  </si>
  <si>
    <t>Przed negocjacją:</t>
  </si>
  <si>
    <t>Po negocjacji:</t>
  </si>
  <si>
    <t>Termin realizacji zakresu stanowiącego przedmiot negocjacji</t>
  </si>
  <si>
    <t>Postanowienia Stron Umowy dotyczące przedmiotu negocjacji</t>
  </si>
  <si>
    <t>Strony oświadczają, iż roboty objęte niniejszym Protokołem:</t>
  </si>
  <si>
    <t>mają wpływ 
na termin realizacji Przedmiotu Umowy</t>
  </si>
  <si>
    <t>nie mają wpływu
na termin realizacji Przedmiotu Umowy</t>
  </si>
  <si>
    <t>Wykonawca nie będzie składał jakichkolwiek dodatkowych roszczeń z tytułu rozwiązań i sytuacji opisanych w n/n Protokole Konieczności. 
Tym samym uznaje się, że zapisy Protokołu Konieczności są kompletne i ostateczne z punku widzenia celu wykonania robót dodatkowych.</t>
  </si>
  <si>
    <t>Wartość zakresu stanowiącego przedmiot negocjacji (zł netto)</t>
  </si>
  <si>
    <t>REJESTR WNIOSKÓW O ZMIANĘ</t>
  </si>
  <si>
    <t>Lp.</t>
  </si>
  <si>
    <t>Wnioskujący</t>
  </si>
  <si>
    <t xml:space="preserve">Data złożenia Wniosku </t>
  </si>
  <si>
    <t>Nr Wniosku</t>
  </si>
  <si>
    <t>2.</t>
  </si>
  <si>
    <t xml:space="preserve">Wpływ na 
Termin Wykonania </t>
  </si>
  <si>
    <t xml:space="preserve">Wpływ na Wynagrodzenie </t>
  </si>
  <si>
    <t>Status Wniosku</t>
  </si>
  <si>
    <t>Data zatwierdzenia / odrzucenia Wniosku</t>
  </si>
  <si>
    <t>Link do Wniosku</t>
  </si>
  <si>
    <t>Nr Protokołu Konieczności/ Nr Protokołu Negocjacji</t>
  </si>
  <si>
    <t>Nr aneksu do umowy</t>
  </si>
  <si>
    <t xml:space="preserve">Przedmiot Wniosku o zmianę
</t>
  </si>
  <si>
    <t>zatwierdzony</t>
  </si>
  <si>
    <t>odrzucony</t>
  </si>
  <si>
    <t>4.</t>
  </si>
  <si>
    <t>6.</t>
  </si>
  <si>
    <t>7.</t>
  </si>
  <si>
    <t>8.</t>
  </si>
  <si>
    <t>9.</t>
  </si>
  <si>
    <t>10.</t>
  </si>
  <si>
    <t>suma</t>
  </si>
  <si>
    <t>pierwotna wartość umowy</t>
  </si>
  <si>
    <t>lp</t>
  </si>
  <si>
    <t>Podstawa wprowadzenia zmian</t>
  </si>
  <si>
    <t>Zmiany narastająco 
(%)</t>
  </si>
  <si>
    <t>Pozostały limit
(%)</t>
  </si>
  <si>
    <t xml:space="preserve">nr zmiany </t>
  </si>
  <si>
    <t>wartość danej zmiany</t>
  </si>
  <si>
    <t>Suma wszystkich zmian - wartościowa</t>
  </si>
  <si>
    <t>Suma wszystkich zmian - procentowa</t>
  </si>
  <si>
    <t>Wpisać krótki opis np. Strony Umowy zgodnie potwierdzają wolę wprowadzenia ww. zmiany do Umowy;  zmiany do Umowy zostaną wprowadzone aneksem do Umowy; Protokół Konieczności nie stanowi zlecenia wykonania robót.</t>
  </si>
  <si>
    <t>METRYCZKA</t>
  </si>
  <si>
    <t>AQUANET S.A., ul. Dolna Wilda 126, 61-492 Poznań</t>
  </si>
  <si>
    <t>TEST TEST 1</t>
  </si>
  <si>
    <t>TEST TEST 2</t>
  </si>
  <si>
    <t>Inspektor Nadzoru branża sanitarna</t>
  </si>
  <si>
    <t>TEST TEST 3</t>
  </si>
  <si>
    <t>Inspektor Nadzoru branża konstrukcyjno-budowlana</t>
  </si>
  <si>
    <t>TEST TEST 4</t>
  </si>
  <si>
    <t>Inspektor Nadzoru branża elektryczna</t>
  </si>
  <si>
    <t>TEST TEST 5</t>
  </si>
  <si>
    <t>Inspektor Nadzoru branża AKPiA</t>
  </si>
  <si>
    <t>TEST TEST 6</t>
  </si>
  <si>
    <t>Inspektor Nadzoru branża mechaniczna</t>
  </si>
  <si>
    <t>TEST TEST 7</t>
  </si>
  <si>
    <t>Inspektor Nadzoru branża technologiczna</t>
  </si>
  <si>
    <t>TEST TEST 8</t>
  </si>
  <si>
    <t>Inspektor Nadzoru branża drogowa</t>
  </si>
  <si>
    <t>TEST TEST 9</t>
  </si>
  <si>
    <t>Inspektor Nadzoru branża zieleni</t>
  </si>
  <si>
    <t>TEST TEST 10</t>
  </si>
  <si>
    <t>Przedstawiciel Użytkownika</t>
  </si>
  <si>
    <t>TEST TEST 11</t>
  </si>
  <si>
    <t>Przedstawiciel Wykonawcy</t>
  </si>
  <si>
    <t>TEST TEST 12</t>
  </si>
  <si>
    <t>Kierownik Budowy</t>
  </si>
  <si>
    <t>TEST TEST 13</t>
  </si>
  <si>
    <t>Kierownik Robót branża sanitarna</t>
  </si>
  <si>
    <t>TEST TEST 14</t>
  </si>
  <si>
    <t>Kierownik Robót branża konstrukcyjno-budowlana</t>
  </si>
  <si>
    <t>TEST TEST 15</t>
  </si>
  <si>
    <t>Kierownik Robót branża elektryczna</t>
  </si>
  <si>
    <t>TEST TEST 16</t>
  </si>
  <si>
    <t>Kierownik Robót branża AKPiA</t>
  </si>
  <si>
    <t>TEST TEST 17</t>
  </si>
  <si>
    <t>Kierownik Robót branża mechaniczna</t>
  </si>
  <si>
    <t>TEST TEST 18</t>
  </si>
  <si>
    <t>Kierownik Robót branża technologiczna</t>
  </si>
  <si>
    <t>TEST TEST 19</t>
  </si>
  <si>
    <t>Kierownik Robót branża drogowa</t>
  </si>
  <si>
    <t>TEST TEST 20</t>
  </si>
  <si>
    <t>Kierownik Robót branża zieleni</t>
  </si>
  <si>
    <t>TEST TEST 21</t>
  </si>
  <si>
    <t>Koordynator ds. BHP</t>
  </si>
  <si>
    <t>TEST TEST 22</t>
  </si>
  <si>
    <t>Operator Zgrzewarki</t>
  </si>
  <si>
    <t>TEST TEST 23</t>
  </si>
  <si>
    <t>Inżynier Rezydent</t>
  </si>
  <si>
    <t>TEST TEST 24</t>
  </si>
  <si>
    <t>TEST TEST 25</t>
  </si>
  <si>
    <t>TEST TEST 26</t>
  </si>
  <si>
    <t>ZASADY WYPEŁNIANIA PLIKU</t>
  </si>
  <si>
    <t>Pola oznaczone kolorem białym wymagają zaznaczenia/wypełnienia. Pola oznaczone kolorem szarym nie podlegają modyfikacji.</t>
  </si>
  <si>
    <t xml:space="preserve">Pola metryczki oznaczone kolorem białym są częścią wspólną wszystkich arkuszy (wiersze od 1 do 16). </t>
  </si>
  <si>
    <t xml:space="preserve">Po wypełnieniu informacji w metryczce dane przenoszą się automatycznie do pozostałych arkuszy. </t>
  </si>
  <si>
    <t>Wybór źródła finansowania powoduje oznakowanie dokumentu: logo Aquanet dla zadań własnych i zewnętrznych lub dodatkowo logotyp FS dla zadań z dofinansowaniem zewnętrznym.</t>
  </si>
  <si>
    <t>Pola metryczki oznaczone kolorem żółtym to zbiór przedstawicieli uczestników występujących w poszczególnych formularzach/ arkuszach (można skorzystać z Planu Komunikacji).</t>
  </si>
  <si>
    <t xml:space="preserve">Po wypełnieniu informacji w metryczce dane przenoszą się automatycznie do pozostałych arkuszy przy uwzględnieniu pełnionej funkcji podanej w danym formularzu/ arkuszu. </t>
  </si>
  <si>
    <t>FINANSOWANIE</t>
  </si>
  <si>
    <t>zewnętrzne</t>
  </si>
  <si>
    <t>DOKUMENT</t>
  </si>
  <si>
    <r>
      <t xml:space="preserve">Proponowana zmiana była niemożliwa do przewidzenia na etapie postępowania przetargowego a jej wprowadzenie jest </t>
    </r>
    <r>
      <rPr>
        <b/>
        <sz val="20"/>
        <rFont val="Arial"/>
        <family val="2"/>
        <charset val="238"/>
      </rPr>
      <t>konieczne do wykonania Przedmiotu Umowy/korzystne dla Zamawiającego pod względem technicznym i finansowym *.</t>
    </r>
  </si>
  <si>
    <t>001</t>
  </si>
  <si>
    <t xml:space="preserve">Wpływ na Termin realizacji </t>
  </si>
  <si>
    <t>REWIZJA</t>
  </si>
  <si>
    <t>rewizja_10</t>
  </si>
  <si>
    <t>w toku</t>
  </si>
  <si>
    <t>rezygnacja</t>
  </si>
  <si>
    <t>obniżenie</t>
  </si>
  <si>
    <t>wzrost</t>
  </si>
  <si>
    <t>Liczba dni</t>
  </si>
  <si>
    <t>wydłużenia</t>
  </si>
  <si>
    <t>skrócenia</t>
  </si>
  <si>
    <t>wydłużenie</t>
  </si>
  <si>
    <t>skrócenie</t>
  </si>
  <si>
    <t>Inne …</t>
  </si>
  <si>
    <t xml:space="preserve">Termin realizacji Umowy pierwotny </t>
  </si>
  <si>
    <t>Termin realizacji Umowy po zmianie</t>
  </si>
  <si>
    <t>Wartość Wynagrodzenia opisana niniejszym Protokołem w sekcji Negocjacje wynosi PLN netto:</t>
  </si>
  <si>
    <t>Podstawa sporządzenia Protokołu Konieczności</t>
  </si>
  <si>
    <t>Termin realizacji Umowy pierwotny</t>
  </si>
  <si>
    <t>Łączna wartość zmiany objętej niniejszym protokołem powoduje zmianę wartości zawartej Umowy o łączną kwotę PLN netto:</t>
  </si>
  <si>
    <t>Łączna wartość zmiany objętej niniejszym Protokołem powoduje zmianę wartości zawartej Umowy o łączną kwotę PLN netto:</t>
  </si>
  <si>
    <t>Wartość robót zamiennych - dopłata
[PLN netto]</t>
  </si>
  <si>
    <t>Wartość robót zamiennych - oszczędność
[PLN netto]</t>
  </si>
  <si>
    <t>Wartość robót dodatkowych
[PLN netto]</t>
  </si>
  <si>
    <t>− Zmiana jest zgodna z zasadami wiedzy technicznej,</t>
  </si>
  <si>
    <t>− Zmiana nie prowadzi do zakłóceń konkurencji na niekorzyść innych potencjalnych  Wykonawców,</t>
  </si>
  <si>
    <t>− Wprowadzenie zmiany pozostaje bez wpływu na zakres Wykonawców potencjalnie zainteresowanych wykonaniem zamówienia,</t>
  </si>
  <si>
    <t xml:space="preserve">− Zmiana nie ma wpływu na pierwotnie ustalone warunki udziału w postępowaniu ani na warunki dotycząc przedmiotu zamówienia, </t>
  </si>
  <si>
    <t>WPROWADZENIE ZMIANY</t>
  </si>
  <si>
    <t>WNIOSKUJĄCY O ZMIANĘ</t>
  </si>
  <si>
    <t>STATUS</t>
  </si>
  <si>
    <t>TAK/NIE/NIE DOTYCZY</t>
  </si>
  <si>
    <t>rewizja_01</t>
  </si>
  <si>
    <t>rewizja_02</t>
  </si>
  <si>
    <t>rewizja_03</t>
  </si>
  <si>
    <t>rewizja_04</t>
  </si>
  <si>
    <t>rewizja_05</t>
  </si>
  <si>
    <t>rewizja_06</t>
  </si>
  <si>
    <t>rewizja_07</t>
  </si>
  <si>
    <t>rewizja_08</t>
  </si>
  <si>
    <t>rewizja_09</t>
  </si>
  <si>
    <t>PODSTAWA I OKOLICZNOŚCI WPROWADZENIA ZMIANY</t>
  </si>
  <si>
    <t>ALGORYTM PROCEDOWANIA ZMIAN DO UMOWY</t>
  </si>
  <si>
    <t>Stosowałabym równoważniki zdań</t>
  </si>
  <si>
    <t>Złożenie pisemnego wniosku o zmianę</t>
  </si>
  <si>
    <t>Wprowadzenie wniosku do rejestru, itd.</t>
  </si>
  <si>
    <t>ŹLE</t>
  </si>
  <si>
    <t xml:space="preserve">Weryfikacja zasadności oraz poprawności wniosku
</t>
  </si>
  <si>
    <t>DOBRZE</t>
  </si>
  <si>
    <t>Jeżeli konieczne przeprowadzenie ….</t>
  </si>
  <si>
    <t>Zastanówmy się czy jak już dopuszczamy do negocjajcji - czyli kwestie techniczne akceptujemy, czy tutaj odrzucamy ?</t>
  </si>
  <si>
    <t>W  pkt. powyżej przewidujemy weryfikację poprawności i zasadności Wniosku o zmianę (tutaj m.in. do przeanalizowania kwestie techniczne)</t>
  </si>
  <si>
    <t>NIE</t>
  </si>
  <si>
    <t>TAK</t>
  </si>
  <si>
    <t>PK i PN nie są wysyłane na Zarząd !</t>
  </si>
  <si>
    <t>Zgodnie ze wzorem wystarczy uzasadnienie w karcie</t>
  </si>
  <si>
    <t>Nie rekomenduję takich "dupochronów"</t>
  </si>
  <si>
    <t>A jak zapisy PK i PN ulegną zmianie to jeszcze raz wysyłamy na Zarząd ?</t>
  </si>
  <si>
    <t>Zarząd ma czytać i zatwierdzić treść PK i PN ?</t>
  </si>
  <si>
    <t xml:space="preserve">          Brak zgody</t>
  </si>
  <si>
    <r>
      <t xml:space="preserve">Informacja - </t>
    </r>
    <r>
      <rPr>
        <b/>
        <sz val="11"/>
        <color indexed="8"/>
        <rFont val="Calibri"/>
        <family val="2"/>
        <charset val="238"/>
      </rPr>
      <t>Zgoda</t>
    </r>
  </si>
  <si>
    <t>Zgoda</t>
  </si>
  <si>
    <t>PK / PN</t>
  </si>
  <si>
    <t>LEGENDA:</t>
  </si>
  <si>
    <t>Czynności Specjalisty ds. koordynacji kontraktu (koordynator Kontraktu)</t>
  </si>
  <si>
    <t>Czynności Specjalisty ds. koordynacji kontraktu i Inspektora Nadzoru</t>
  </si>
  <si>
    <t>Czynności osób upoważnionych zgodnie z zasadami reprezentacji</t>
  </si>
  <si>
    <t>Czynności Zarządu</t>
  </si>
  <si>
    <t>Czynności Wykonawcy</t>
  </si>
  <si>
    <t>Arkusz pomocniczy do zliczania wartości zmian wg podstawy wprowadzenia</t>
  </si>
  <si>
    <t>Zmiana nie jest zmianą istotną w rozumieniu art. 36a ustawy Prawo budowlane:</t>
  </si>
  <si>
    <t>− Wprowadzona zmiana jest nieistotna w rozumieniu art. 36a ustawy Prawo budowlane i nie zmienia w istotny sposób przedmiotu zamówienia.</t>
  </si>
  <si>
    <t>art. 144 Ustawy z dnia 29.01.2004 r. - Pzp</t>
  </si>
  <si>
    <t>art. 455 Ustawy z dnia 24.10.2019 r. - NPzp</t>
  </si>
  <si>
    <r>
      <t xml:space="preserve">Roboty dodatkowe zmiana wartości do 50% 
</t>
    </r>
    <r>
      <rPr>
        <sz val="8"/>
        <rFont val="Arial"/>
        <family val="2"/>
        <charset val="238"/>
      </rPr>
      <t>art. 144 ust. 1 pkt 2) Pzp / art. 455 ust. 1 pkt 3) NPzp
oraz §64 ust. 1 pkt 2) Regulaminu UE</t>
    </r>
  </si>
  <si>
    <r>
      <t xml:space="preserve">Roboty dodatkowe - okoliczności, których nie można było 
przewidzieć zmiana wartości do 50% 
</t>
    </r>
    <r>
      <rPr>
        <sz val="8"/>
        <rFont val="Arial"/>
        <family val="2"/>
        <charset val="238"/>
      </rPr>
      <t>art. 144 ust. 1 pkt 3) Pzp  / art. 455 ust. 1 pkt 4) NPzp
oraz §64 ust. 1 pkt 3) Regulaminu UE</t>
    </r>
  </si>
  <si>
    <r>
      <t xml:space="preserve">Inne zmiany dla robót
zmiana wartości do 15%
</t>
    </r>
    <r>
      <rPr>
        <sz val="8"/>
        <rFont val="Arial"/>
        <family val="2"/>
        <charset val="238"/>
      </rPr>
      <t>art. 144 ust. 1 pkt 6) Pzp  / art. 455 ust. 2 NPzp
oraz §64 ust. 1 pkt 6) Regulaminu UE</t>
    </r>
  </si>
  <si>
    <r>
      <t xml:space="preserve">Inne zmiany dla dostaw i usług
zmiana wartości do 10% 
</t>
    </r>
    <r>
      <rPr>
        <sz val="8"/>
        <rFont val="Arial"/>
        <family val="2"/>
        <charset val="238"/>
      </rPr>
      <t>art. 144 ust. 1 pkt 6) Pzp / art. 455 ust. 2 NPzp
oraz §64 ust. 1 pkt 6) Regulaminu UE</t>
    </r>
  </si>
  <si>
    <r>
      <t xml:space="preserve">Zmiana nieistotna
bez względu na kwotę 
</t>
    </r>
    <r>
      <rPr>
        <sz val="8"/>
        <rFont val="Arial"/>
        <family val="2"/>
        <charset val="238"/>
      </rPr>
      <t>art. 144 ust. 1 pkt 5) / art. 454 NPzp
oraz §64 ust. 1 pkt 5) Regulaminu UE</t>
    </r>
  </si>
  <si>
    <t>nie określa się maksymalnej wartości zmiany</t>
  </si>
  <si>
    <t>UWAGA !</t>
  </si>
  <si>
    <t>Nr Protokołu Konieczności</t>
  </si>
  <si>
    <r>
      <rPr>
        <b/>
        <u/>
        <sz val="10"/>
        <rFont val="Arial"/>
        <family val="2"/>
        <charset val="238"/>
      </rPr>
      <t>max. % zmiany</t>
    </r>
    <r>
      <rPr>
        <b/>
        <sz val="10"/>
        <rFont val="Arial"/>
        <family val="2"/>
        <charset val="238"/>
      </rPr>
      <t xml:space="preserve">
max. wartość zmiany</t>
    </r>
  </si>
  <si>
    <t>Zaawansowanie % wartości zmian</t>
  </si>
  <si>
    <r>
      <t xml:space="preserve">Zmiany umów zawartych w oparciu o Regulamin udzielania zamówień sektorowych przez Aquanet S.A., do których nie mają zastosowania przepisy ustawy Prawo zamówień publicznych
bez limitu wartości zmian
</t>
    </r>
    <r>
      <rPr>
        <sz val="8"/>
        <rFont val="Arial"/>
        <family val="2"/>
        <charset val="238"/>
      </rPr>
      <t>art. 84 Regulaminu</t>
    </r>
  </si>
  <si>
    <t>Legenda: pola oznaczone kolorem białym wymagają zaznaczenia / wypełnienia; pola oznaczone kolorem szarym i niebieskim nie podlegają modyfikacji.</t>
  </si>
  <si>
    <t>Graniczne (maksymalne) wartości zmiany dla pozycji 3 i 4 
(tj. 10% i 15% wartości wynagrodzenia) muszą uwzględniać zarówno zmiany zwiększające, jak i zmniejszające zakres umowy (ujmowane jako wartości bezwzględne)</t>
  </si>
  <si>
    <t>FS7</t>
  </si>
  <si>
    <t>FSW2</t>
  </si>
  <si>
    <t>FSD1</t>
  </si>
  <si>
    <t>FS8</t>
  </si>
  <si>
    <t>FSD2</t>
  </si>
  <si>
    <t>FSW1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</si>
</sst>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1" x14ac:knownFonts="1">
    <font>
      <sz val="11"/>
      <color theme="1"/>
      <name val="Calibri"/>
      <family val="2"/>
      <charset val="238"/>
      <scheme val="minor"/>
    </font>
    <font>
      <sz val="20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name val="Arial"/>
      <family val="2"/>
      <charset val="238"/>
    </font>
    <font>
      <sz val="10"/>
      <color theme="6"/>
      <name val="Calibri"/>
      <family val="2"/>
      <scheme val="minor"/>
    </font>
    <font>
      <sz val="20"/>
      <color rgb="FF000000"/>
      <name val="Arial"/>
      <family val="2"/>
      <charset val="238"/>
    </font>
    <font>
      <sz val="20"/>
      <color theme="1" tint="0.499984740745262"/>
      <name val="Arial"/>
      <family val="2"/>
      <charset val="238"/>
    </font>
    <font>
      <i/>
      <sz val="20"/>
      <color theme="1" tint="0.499984740745262"/>
      <name val="Arial"/>
      <family val="2"/>
      <charset val="238"/>
    </font>
    <font>
      <b/>
      <i/>
      <sz val="20"/>
      <color theme="1" tint="0.499984740745262"/>
      <name val="Arial"/>
      <family val="2"/>
      <charset val="238"/>
    </font>
    <font>
      <sz val="11"/>
      <color theme="1"/>
      <name val="Calibri"/>
      <family val="2"/>
      <scheme val="minor"/>
    </font>
    <font>
      <sz val="20"/>
      <color rgb="FFFF0000"/>
      <name val="Arial"/>
      <family val="2"/>
      <charset val="238"/>
    </font>
    <font>
      <b/>
      <sz val="20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8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2060"/>
      <name val="Arial"/>
      <family val="2"/>
      <charset val="238"/>
    </font>
    <font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2"/>
      <color theme="0" tint="-4.9989318521683403E-2"/>
      <name val="Arial Narrow"/>
      <family val="2"/>
      <charset val="238"/>
    </font>
    <font>
      <b/>
      <sz val="22"/>
      <name val="Arial"/>
      <family val="2"/>
      <charset val="238"/>
    </font>
    <font>
      <sz val="22"/>
      <color theme="1"/>
      <name val="Arial"/>
      <family val="2"/>
      <charset val="238"/>
    </font>
    <font>
      <sz val="11"/>
      <color indexed="8"/>
      <name val="Arial Narrow"/>
      <family val="2"/>
      <charset val="238"/>
    </font>
    <font>
      <sz val="22"/>
      <name val="Arial"/>
      <family val="2"/>
      <charset val="238"/>
    </font>
    <font>
      <sz val="14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 applyFill="0" applyBorder="0" applyProtection="0">
      <alignment vertical="center"/>
    </xf>
    <xf numFmtId="0" fontId="10" fillId="0" borderId="0"/>
    <xf numFmtId="0" fontId="5" fillId="0" borderId="0" applyFill="0" applyBorder="0" applyProtection="0">
      <alignment vertical="center"/>
    </xf>
    <xf numFmtId="0" fontId="18" fillId="0" borderId="0"/>
  </cellStyleXfs>
  <cellXfs count="369">
    <xf numFmtId="0" fontId="0" fillId="0" borderId="0" xfId="0"/>
    <xf numFmtId="0" fontId="1" fillId="0" borderId="2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quotePrefix="1" applyFont="1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14" fontId="11" fillId="3" borderId="2" xfId="2" applyNumberFormat="1" applyFont="1" applyFill="1" applyBorder="1" applyAlignment="1">
      <alignment horizontal="center" vertical="center"/>
    </xf>
    <xf numFmtId="1" fontId="4" fillId="3" borderId="9" xfId="0" applyNumberFormat="1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0" fontId="13" fillId="0" borderId="0" xfId="0" applyFont="1"/>
    <xf numFmtId="0" fontId="3" fillId="3" borderId="8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vertical="center"/>
    </xf>
    <xf numFmtId="4" fontId="4" fillId="3" borderId="2" xfId="0" applyNumberFormat="1" applyFont="1" applyFill="1" applyBorder="1" applyAlignment="1">
      <alignment horizontal="right" vertical="center" wrapText="1"/>
    </xf>
    <xf numFmtId="14" fontId="11" fillId="3" borderId="2" xfId="2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1" fillId="2" borderId="2" xfId="0" applyFont="1" applyFill="1" applyBorder="1" applyAlignment="1">
      <alignment horizontal="center" vertical="top" wrapText="1"/>
    </xf>
    <xf numFmtId="4" fontId="1" fillId="2" borderId="2" xfId="2" applyNumberFormat="1" applyFont="1" applyFill="1" applyBorder="1" applyAlignment="1" applyProtection="1">
      <alignment horizontal="center" vertical="top" wrapText="1"/>
      <protection locked="0"/>
    </xf>
    <xf numFmtId="0" fontId="1" fillId="2" borderId="2" xfId="3" applyFont="1" applyFill="1" applyBorder="1" applyAlignment="1">
      <alignment horizontal="center" vertical="top" wrapText="1"/>
    </xf>
    <xf numFmtId="0" fontId="19" fillId="0" borderId="0" xfId="4" applyFont="1" applyAlignment="1">
      <alignment horizontal="center" vertical="center"/>
    </xf>
    <xf numFmtId="0" fontId="18" fillId="0" borderId="0" xfId="4" applyAlignment="1">
      <alignment vertical="center"/>
    </xf>
    <xf numFmtId="4" fontId="18" fillId="0" borderId="23" xfId="4" applyNumberFormat="1" applyBorder="1" applyAlignment="1">
      <alignment horizontal="center" vertical="center"/>
    </xf>
    <xf numFmtId="10" fontId="19" fillId="6" borderId="25" xfId="4" applyNumberFormat="1" applyFont="1" applyFill="1" applyBorder="1" applyAlignment="1">
      <alignment vertical="center"/>
    </xf>
    <xf numFmtId="0" fontId="1" fillId="3" borderId="8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3" borderId="13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vertical="center" wrapText="1"/>
    </xf>
    <xf numFmtId="4" fontId="1" fillId="3" borderId="2" xfId="0" applyNumberFormat="1" applyFont="1" applyFill="1" applyBorder="1"/>
    <xf numFmtId="4" fontId="1" fillId="0" borderId="2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23" fillId="0" borderId="0" xfId="0" applyFont="1"/>
    <xf numFmtId="0" fontId="16" fillId="0" borderId="0" xfId="0" applyFont="1"/>
    <xf numFmtId="0" fontId="24" fillId="2" borderId="0" xfId="1" applyFont="1" applyFill="1" applyAlignment="1">
      <alignment horizontal="center"/>
    </xf>
    <xf numFmtId="0" fontId="25" fillId="2" borderId="0" xfId="1" applyFont="1" applyFill="1" applyAlignment="1">
      <alignment horizontal="center"/>
    </xf>
    <xf numFmtId="0" fontId="24" fillId="0" borderId="0" xfId="1" applyFont="1" applyAlignment="1">
      <alignment horizontal="center"/>
    </xf>
    <xf numFmtId="0" fontId="26" fillId="2" borderId="0" xfId="1" applyFont="1" applyFill="1" applyAlignment="1">
      <alignment horizontal="center"/>
    </xf>
    <xf numFmtId="0" fontId="11" fillId="2" borderId="2" xfId="0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/>
    </xf>
    <xf numFmtId="14" fontId="4" fillId="2" borderId="2" xfId="1" applyNumberFormat="1" applyFont="1" applyFill="1" applyBorder="1" applyAlignment="1">
      <alignment horizontal="left"/>
    </xf>
    <xf numFmtId="4" fontId="4" fillId="2" borderId="2" xfId="2" applyNumberFormat="1" applyFont="1" applyFill="1" applyBorder="1" applyAlignment="1">
      <alignment horizontal="left" vertical="center" wrapText="1"/>
    </xf>
    <xf numFmtId="4" fontId="4" fillId="3" borderId="2" xfId="2" applyNumberFormat="1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left"/>
    </xf>
    <xf numFmtId="0" fontId="29" fillId="0" borderId="0" xfId="2" applyFont="1" applyAlignment="1">
      <alignment horizontal="center"/>
    </xf>
    <xf numFmtId="4" fontId="4" fillId="2" borderId="2" xfId="2" applyNumberFormat="1" applyFont="1" applyFill="1" applyBorder="1" applyAlignment="1">
      <alignment horizontal="left" vertical="center"/>
    </xf>
    <xf numFmtId="49" fontId="4" fillId="3" borderId="2" xfId="2" applyNumberFormat="1" applyFont="1" applyFill="1" applyBorder="1" applyAlignment="1">
      <alignment horizontal="left" vertical="center"/>
    </xf>
    <xf numFmtId="14" fontId="4" fillId="2" borderId="2" xfId="2" applyNumberFormat="1" applyFont="1" applyFill="1" applyBorder="1" applyAlignment="1">
      <alignment horizontal="left"/>
    </xf>
    <xf numFmtId="0" fontId="4" fillId="3" borderId="2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 applyProtection="1">
      <alignment horizontal="left" vertical="center" wrapText="1"/>
      <protection locked="0"/>
    </xf>
    <xf numFmtId="14" fontId="4" fillId="3" borderId="2" xfId="1" applyNumberFormat="1" applyFont="1" applyFill="1" applyBorder="1" applyAlignment="1">
      <alignment horizontal="left" vertical="center" wrapText="1"/>
    </xf>
    <xf numFmtId="4" fontId="4" fillId="3" borderId="12" xfId="2" applyNumberFormat="1" applyFont="1" applyFill="1" applyBorder="1" applyAlignment="1">
      <alignment horizontal="left" vertical="center" wrapText="1"/>
    </xf>
    <xf numFmtId="4" fontId="12" fillId="2" borderId="2" xfId="2" applyNumberFormat="1" applyFont="1" applyFill="1" applyBorder="1" applyAlignment="1">
      <alignment vertical="center" wrapText="1"/>
    </xf>
    <xf numFmtId="4" fontId="4" fillId="2" borderId="9" xfId="2" applyNumberFormat="1" applyFont="1" applyFill="1" applyBorder="1" applyAlignment="1">
      <alignment vertical="center" wrapText="1"/>
    </xf>
    <xf numFmtId="4" fontId="4" fillId="7" borderId="2" xfId="2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shrinkToFit="1"/>
    </xf>
    <xf numFmtId="0" fontId="2" fillId="0" borderId="0" xfId="0" applyFont="1"/>
    <xf numFmtId="0" fontId="28" fillId="0" borderId="0" xfId="0" applyFont="1"/>
    <xf numFmtId="0" fontId="25" fillId="0" borderId="0" xfId="1" applyFont="1" applyAlignment="1">
      <alignment horizontal="center"/>
    </xf>
    <xf numFmtId="0" fontId="23" fillId="0" borderId="0" xfId="0" applyFont="1" applyAlignment="1">
      <alignment vertical="center"/>
    </xf>
    <xf numFmtId="14" fontId="4" fillId="3" borderId="2" xfId="2" applyNumberFormat="1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vertical="top" wrapText="1"/>
    </xf>
    <xf numFmtId="0" fontId="4" fillId="0" borderId="2" xfId="0" applyFont="1" applyBorder="1"/>
    <xf numFmtId="1" fontId="4" fillId="3" borderId="2" xfId="0" applyNumberFormat="1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/>
    <xf numFmtId="0" fontId="0" fillId="0" borderId="6" xfId="0" applyBorder="1"/>
    <xf numFmtId="0" fontId="0" fillId="5" borderId="0" xfId="0" applyFill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0" fontId="33" fillId="5" borderId="0" xfId="0" applyFont="1" applyFill="1"/>
    <xf numFmtId="0" fontId="32" fillId="0" borderId="0" xfId="0" applyFont="1"/>
    <xf numFmtId="0" fontId="34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35" fillId="0" borderId="6" xfId="0" applyFont="1" applyBorder="1"/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36" fillId="0" borderId="0" xfId="4" applyFont="1" applyAlignment="1">
      <alignment horizontal="left" vertical="center"/>
    </xf>
    <xf numFmtId="0" fontId="37" fillId="0" borderId="0" xfId="4" applyFont="1" applyAlignment="1">
      <alignment horizontal="center" vertical="center"/>
    </xf>
    <xf numFmtId="0" fontId="38" fillId="0" borderId="0" xfId="4" applyFont="1" applyAlignment="1">
      <alignment vertical="center"/>
    </xf>
    <xf numFmtId="0" fontId="18" fillId="0" borderId="0" xfId="4" applyAlignment="1">
      <alignment vertical="center" wrapText="1"/>
    </xf>
    <xf numFmtId="0" fontId="22" fillId="0" borderId="0" xfId="4" applyFont="1" applyAlignment="1">
      <alignment vertical="center"/>
    </xf>
    <xf numFmtId="0" fontId="22" fillId="0" borderId="0" xfId="4" applyFont="1" applyAlignment="1">
      <alignment vertical="center" wrapText="1"/>
    </xf>
    <xf numFmtId="10" fontId="19" fillId="6" borderId="26" xfId="4" applyNumberFormat="1" applyFont="1" applyFill="1" applyBorder="1" applyAlignment="1">
      <alignment vertical="center"/>
    </xf>
    <xf numFmtId="10" fontId="19" fillId="6" borderId="26" xfId="4" applyNumberFormat="1" applyFont="1" applyFill="1" applyBorder="1" applyAlignment="1">
      <alignment horizontal="right" vertical="center"/>
    </xf>
    <xf numFmtId="10" fontId="18" fillId="6" borderId="25" xfId="4" applyNumberFormat="1" applyFill="1" applyBorder="1" applyAlignment="1">
      <alignment horizontal="right" vertical="center"/>
    </xf>
    <xf numFmtId="0" fontId="19" fillId="0" borderId="0" xfId="4" applyFont="1" applyAlignment="1">
      <alignment vertical="center"/>
    </xf>
    <xf numFmtId="164" fontId="20" fillId="0" borderId="0" xfId="4" applyNumberFormat="1" applyFont="1" applyAlignment="1">
      <alignment vertical="center"/>
    </xf>
    <xf numFmtId="0" fontId="18" fillId="0" borderId="24" xfId="4" applyBorder="1" applyAlignment="1">
      <alignment horizontal="center" vertical="center"/>
    </xf>
    <xf numFmtId="0" fontId="18" fillId="0" borderId="25" xfId="4" applyBorder="1" applyAlignment="1">
      <alignment horizontal="center" vertical="center"/>
    </xf>
    <xf numFmtId="164" fontId="18" fillId="0" borderId="29" xfId="4" applyNumberFormat="1" applyBorder="1" applyAlignment="1">
      <alignment horizontal="center" vertical="center"/>
    </xf>
    <xf numFmtId="164" fontId="18" fillId="0" borderId="30" xfId="4" applyNumberFormat="1" applyBorder="1" applyAlignment="1">
      <alignment horizontal="center" vertical="center"/>
    </xf>
    <xf numFmtId="164" fontId="18" fillId="0" borderId="31" xfId="4" applyNumberFormat="1" applyBorder="1" applyAlignment="1">
      <alignment horizontal="center" vertical="center"/>
    </xf>
    <xf numFmtId="49" fontId="18" fillId="0" borderId="23" xfId="4" applyNumberFormat="1" applyBorder="1" applyAlignment="1">
      <alignment horizontal="center" vertical="center"/>
    </xf>
    <xf numFmtId="0" fontId="18" fillId="0" borderId="23" xfId="4" applyBorder="1" applyAlignment="1">
      <alignment horizontal="center" vertical="center"/>
    </xf>
    <xf numFmtId="0" fontId="19" fillId="2" borderId="15" xfId="4" applyFont="1" applyFill="1" applyBorder="1" applyAlignment="1">
      <alignment vertical="center"/>
    </xf>
    <xf numFmtId="0" fontId="19" fillId="2" borderId="16" xfId="4" applyFont="1" applyFill="1" applyBorder="1" applyAlignment="1">
      <alignment vertical="center"/>
    </xf>
    <xf numFmtId="9" fontId="18" fillId="2" borderId="21" xfId="4" applyNumberFormat="1" applyFill="1" applyBorder="1" applyAlignment="1">
      <alignment vertical="center" wrapText="1"/>
    </xf>
    <xf numFmtId="0" fontId="18" fillId="2" borderId="21" xfId="4" applyFill="1" applyBorder="1" applyAlignment="1">
      <alignment horizontal="center" vertical="center" wrapText="1"/>
    </xf>
    <xf numFmtId="164" fontId="18" fillId="2" borderId="27" xfId="4" applyNumberFormat="1" applyFill="1" applyBorder="1" applyAlignment="1">
      <alignment vertical="center" wrapText="1"/>
    </xf>
    <xf numFmtId="0" fontId="18" fillId="2" borderId="27" xfId="4" applyFill="1" applyBorder="1" applyAlignment="1">
      <alignment horizontal="center" vertical="center" wrapText="1"/>
    </xf>
    <xf numFmtId="0" fontId="18" fillId="2" borderId="27" xfId="4" applyFill="1" applyBorder="1" applyAlignment="1">
      <alignment vertical="center"/>
    </xf>
    <xf numFmtId="164" fontId="18" fillId="2" borderId="32" xfId="4" applyNumberFormat="1" applyFill="1" applyBorder="1" applyAlignment="1">
      <alignment vertical="center"/>
    </xf>
    <xf numFmtId="164" fontId="18" fillId="2" borderId="31" xfId="4" applyNumberFormat="1" applyFill="1" applyBorder="1" applyAlignment="1">
      <alignment vertical="center"/>
    </xf>
    <xf numFmtId="164" fontId="18" fillId="2" borderId="31" xfId="4" applyNumberFormat="1" applyFill="1" applyBorder="1" applyAlignment="1">
      <alignment horizontal="right" vertical="center"/>
    </xf>
    <xf numFmtId="0" fontId="19" fillId="2" borderId="17" xfId="4" applyFont="1" applyFill="1" applyBorder="1" applyAlignment="1">
      <alignment horizontal="center" vertical="center"/>
    </xf>
    <xf numFmtId="0" fontId="19" fillId="2" borderId="16" xfId="4" applyFont="1" applyFill="1" applyBorder="1" applyAlignment="1">
      <alignment horizontal="center" vertical="center"/>
    </xf>
    <xf numFmtId="0" fontId="19" fillId="2" borderId="17" xfId="4" applyFont="1" applyFill="1" applyBorder="1" applyAlignment="1">
      <alignment horizontal="center" vertical="center" wrapText="1"/>
    </xf>
    <xf numFmtId="0" fontId="19" fillId="2" borderId="19" xfId="4" applyFont="1" applyFill="1" applyBorder="1" applyAlignment="1">
      <alignment horizontal="center" vertical="center" wrapText="1"/>
    </xf>
    <xf numFmtId="0" fontId="19" fillId="2" borderId="20" xfId="4" applyFont="1" applyFill="1" applyBorder="1" applyAlignment="1">
      <alignment horizontal="center" vertical="center" wrapText="1"/>
    </xf>
    <xf numFmtId="0" fontId="19" fillId="0" borderId="0" xfId="4" applyFont="1" applyAlignment="1">
      <alignment horizontal="left" vertical="center"/>
    </xf>
    <xf numFmtId="10" fontId="19" fillId="0" borderId="0" xfId="4" applyNumberFormat="1" applyFont="1" applyAlignment="1">
      <alignment vertical="center"/>
    </xf>
    <xf numFmtId="0" fontId="18" fillId="2" borderId="35" xfId="4" applyFill="1" applyBorder="1" applyAlignment="1">
      <alignment horizontal="center" vertical="center"/>
    </xf>
    <xf numFmtId="0" fontId="18" fillId="2" borderId="34" xfId="4" applyFill="1" applyBorder="1" applyAlignment="1">
      <alignment horizontal="center" vertical="center"/>
    </xf>
    <xf numFmtId="0" fontId="40" fillId="0" borderId="0" xfId="4" applyFont="1" applyAlignment="1">
      <alignment horizontal="left" vertical="center"/>
    </xf>
    <xf numFmtId="164" fontId="19" fillId="0" borderId="17" xfId="4" applyNumberFormat="1" applyFont="1" applyBorder="1" applyAlignment="1">
      <alignment vertical="center"/>
    </xf>
    <xf numFmtId="0" fontId="37" fillId="0" borderId="0" xfId="4" applyFont="1" applyAlignment="1">
      <alignment vertical="center"/>
    </xf>
    <xf numFmtId="164" fontId="19" fillId="0" borderId="0" xfId="4" applyNumberFormat="1" applyFont="1" applyAlignment="1">
      <alignment vertical="center"/>
    </xf>
    <xf numFmtId="0" fontId="18" fillId="0" borderId="0" xfId="4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0" applyFont="1" applyAlignment="1">
      <alignment horizontal="right"/>
    </xf>
    <xf numFmtId="0" fontId="0" fillId="0" borderId="7" xfId="0" applyBorder="1" applyAlignment="1">
      <alignment vertical="top"/>
    </xf>
    <xf numFmtId="4" fontId="4" fillId="2" borderId="13" xfId="2" applyNumberFormat="1" applyFont="1" applyFill="1" applyBorder="1" applyAlignment="1">
      <alignment horizontal="left" vertical="center" wrapText="1"/>
    </xf>
    <xf numFmtId="4" fontId="4" fillId="2" borderId="33" xfId="2" applyNumberFormat="1" applyFont="1" applyFill="1" applyBorder="1" applyAlignment="1">
      <alignment horizontal="left" vertical="center" wrapText="1"/>
    </xf>
    <xf numFmtId="4" fontId="4" fillId="2" borderId="14" xfId="2" applyNumberFormat="1" applyFont="1" applyFill="1" applyBorder="1" applyAlignment="1">
      <alignment horizontal="left" vertical="center" wrapText="1"/>
    </xf>
    <xf numFmtId="4" fontId="4" fillId="2" borderId="13" xfId="2" applyNumberFormat="1" applyFont="1" applyFill="1" applyBorder="1" applyAlignment="1">
      <alignment horizontal="left" vertical="center"/>
    </xf>
    <xf numFmtId="4" fontId="4" fillId="2" borderId="14" xfId="2" applyNumberFormat="1" applyFont="1" applyFill="1" applyBorder="1" applyAlignment="1">
      <alignment horizontal="left" vertical="center"/>
    </xf>
    <xf numFmtId="0" fontId="30" fillId="3" borderId="0" xfId="0" applyFont="1" applyFill="1" applyAlignment="1">
      <alignment horizontal="left" vertical="center"/>
    </xf>
    <xf numFmtId="4" fontId="27" fillId="2" borderId="2" xfId="2" applyNumberFormat="1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4" fontId="12" fillId="2" borderId="8" xfId="2" applyNumberFormat="1" applyFont="1" applyFill="1" applyBorder="1" applyAlignment="1">
      <alignment horizontal="left" vertical="center" wrapText="1"/>
    </xf>
    <xf numFmtId="4" fontId="12" fillId="2" borderId="12" xfId="2" applyNumberFormat="1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0" fillId="0" borderId="1" xfId="0" applyBorder="1"/>
    <xf numFmtId="0" fontId="28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14" fontId="1" fillId="2" borderId="2" xfId="0" applyNumberFormat="1" applyFont="1" applyFill="1" applyBorder="1" applyAlignment="1">
      <alignment horizontal="left" vertical="center"/>
    </xf>
    <xf numFmtId="14" fontId="1" fillId="2" borderId="8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/>
    </xf>
    <xf numFmtId="0" fontId="4" fillId="0" borderId="4" xfId="0" applyFont="1" applyBorder="1"/>
    <xf numFmtId="0" fontId="14" fillId="3" borderId="0" xfId="0" applyFont="1" applyFill="1" applyAlignment="1">
      <alignment horizontal="left" vertical="center"/>
    </xf>
    <xf numFmtId="0" fontId="13" fillId="0" borderId="0" xfId="0" applyFont="1"/>
    <xf numFmtId="0" fontId="3" fillId="3" borderId="8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vertical="top"/>
    </xf>
    <xf numFmtId="0" fontId="1" fillId="3" borderId="9" xfId="0" applyFont="1" applyFill="1" applyBorder="1" applyAlignment="1">
      <alignment vertical="top"/>
    </xf>
    <xf numFmtId="0" fontId="1" fillId="3" borderId="12" xfId="0" applyFont="1" applyFill="1" applyBorder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  <xf numFmtId="0" fontId="4" fillId="3" borderId="12" xfId="0" applyFont="1" applyFill="1" applyBorder="1" applyAlignment="1">
      <alignment horizontal="left" vertical="top"/>
    </xf>
    <xf numFmtId="0" fontId="12" fillId="2" borderId="8" xfId="0" applyFont="1" applyFill="1" applyBorder="1" applyAlignment="1">
      <alignment vertical="top"/>
    </xf>
    <xf numFmtId="0" fontId="12" fillId="2" borderId="9" xfId="0" applyFont="1" applyFill="1" applyBorder="1" applyAlignment="1">
      <alignment vertical="top"/>
    </xf>
    <xf numFmtId="0" fontId="4" fillId="2" borderId="9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14" fontId="11" fillId="3" borderId="13" xfId="2" applyNumberFormat="1" applyFont="1" applyFill="1" applyBorder="1" applyAlignment="1">
      <alignment horizontal="center" vertical="center"/>
    </xf>
    <xf numFmtId="14" fontId="11" fillId="3" borderId="33" xfId="2" applyNumberFormat="1" applyFont="1" applyFill="1" applyBorder="1" applyAlignment="1">
      <alignment horizontal="center" vertical="center"/>
    </xf>
    <xf numFmtId="14" fontId="11" fillId="3" borderId="14" xfId="2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top"/>
    </xf>
    <xf numFmtId="0" fontId="1" fillId="2" borderId="14" xfId="0" applyFont="1" applyFill="1" applyBorder="1" applyAlignment="1">
      <alignment horizontal="left" vertical="top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/>
    </xf>
    <xf numFmtId="0" fontId="8" fillId="3" borderId="8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2" borderId="8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8" fillId="2" borderId="34" xfId="4" applyFill="1" applyBorder="1" applyAlignment="1">
      <alignment horizontal="left" vertical="center" wrapText="1"/>
    </xf>
    <xf numFmtId="0" fontId="18" fillId="2" borderId="35" xfId="4" applyFill="1" applyBorder="1" applyAlignment="1">
      <alignment horizontal="left" vertical="center" wrapText="1"/>
    </xf>
    <xf numFmtId="0" fontId="19" fillId="2" borderId="15" xfId="4" applyFont="1" applyFill="1" applyBorder="1" applyAlignment="1" applyProtection="1">
      <alignment horizontal="center" vertical="center"/>
      <protection locked="0"/>
    </xf>
    <xf numFmtId="0" fontId="19" fillId="2" borderId="16" xfId="4" applyFont="1" applyFill="1" applyBorder="1" applyAlignment="1" applyProtection="1">
      <alignment horizontal="center" vertical="center"/>
      <protection locked="0"/>
    </xf>
    <xf numFmtId="0" fontId="19" fillId="2" borderId="18" xfId="4" applyFont="1" applyFill="1" applyBorder="1" applyAlignment="1" applyProtection="1">
      <alignment horizontal="center" vertical="center"/>
      <protection locked="0"/>
    </xf>
    <xf numFmtId="0" fontId="18" fillId="2" borderId="21" xfId="4" applyFill="1" applyBorder="1" applyAlignment="1">
      <alignment horizontal="center" vertical="center"/>
    </xf>
    <xf numFmtId="0" fontId="18" fillId="2" borderId="27" xfId="4" applyFill="1" applyBorder="1" applyAlignment="1">
      <alignment horizontal="center" vertical="center"/>
    </xf>
    <xf numFmtId="0" fontId="18" fillId="2" borderId="22" xfId="4" applyFill="1" applyBorder="1" applyAlignment="1">
      <alignment vertical="center" wrapText="1"/>
    </xf>
    <xf numFmtId="0" fontId="18" fillId="2" borderId="28" xfId="4" applyFill="1" applyBorder="1" applyAlignment="1">
      <alignment vertical="center" wrapText="1"/>
    </xf>
    <xf numFmtId="0" fontId="18" fillId="2" borderId="28" xfId="4" applyFill="1" applyBorder="1" applyAlignment="1">
      <alignment vertical="center"/>
    </xf>
  </cellXfs>
  <cellStyles count="5">
    <cellStyle name="Normalny" xfId="0" builtinId="0"/>
    <cellStyle name="Normalny 2" xfId="1" xr:uid="{00000000-0005-0000-0000-000001000000}"/>
    <cellStyle name="Normalny 2 2" xfId="3" xr:uid="{00000000-0005-0000-0000-000002000000}"/>
    <cellStyle name="Normalny 2 3" xfId="4" xr:uid="{00000000-0005-0000-0000-000003000000}"/>
    <cellStyle name="Normalny 3" xfId="2" xr:uid="{00000000-0005-0000-0000-000004000000}"/>
  </cellStyles>
  <dxfs count="1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3</xdr:row>
      <xdr:rowOff>11430</xdr:rowOff>
    </xdr:from>
    <xdr:to>
      <xdr:col>9</xdr:col>
      <xdr:colOff>0</xdr:colOff>
      <xdr:row>5</xdr:row>
      <xdr:rowOff>85785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381500" y="582930"/>
          <a:ext cx="1104900" cy="45535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START</a:t>
          </a:r>
        </a:p>
      </xdr:txBody>
    </xdr:sp>
    <xdr:clientData/>
  </xdr:twoCellAnchor>
  <xdr:twoCellAnchor>
    <xdr:from>
      <xdr:col>6</xdr:col>
      <xdr:colOff>228599</xdr:colOff>
      <xdr:row>7</xdr:row>
      <xdr:rowOff>66675</xdr:rowOff>
    </xdr:from>
    <xdr:to>
      <xdr:col>9</xdr:col>
      <xdr:colOff>504824</xdr:colOff>
      <xdr:row>10</xdr:row>
      <xdr:rowOff>8659</xdr:rowOff>
    </xdr:to>
    <xdr:sp macro="" textlink="">
      <xdr:nvSpPr>
        <xdr:cNvPr id="3" name="Prostokąt zaokrąglony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886199" y="1400175"/>
          <a:ext cx="2105025" cy="513484"/>
        </a:xfrm>
        <a:prstGeom prst="round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Złożenie przez Wykonawcę pisemnego Wniosku </a:t>
          </a:r>
          <a:r>
            <a:rPr lang="pl-PL" sz="1100" baseline="0"/>
            <a:t>o zmianę</a:t>
          </a:r>
          <a:endParaRPr lang="pl-PL" sz="1100"/>
        </a:p>
      </xdr:txBody>
    </xdr:sp>
    <xdr:clientData/>
  </xdr:twoCellAnchor>
  <xdr:twoCellAnchor>
    <xdr:from>
      <xdr:col>6</xdr:col>
      <xdr:colOff>238125</xdr:colOff>
      <xdr:row>11</xdr:row>
      <xdr:rowOff>28575</xdr:rowOff>
    </xdr:from>
    <xdr:to>
      <xdr:col>9</xdr:col>
      <xdr:colOff>504825</xdr:colOff>
      <xdr:row>14</xdr:row>
      <xdr:rowOff>38100</xdr:rowOff>
    </xdr:to>
    <xdr:sp macro="" textlink="">
      <xdr:nvSpPr>
        <xdr:cNvPr id="4" name="Prostokąt zaokrąglony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95725" y="2124075"/>
          <a:ext cx="2095500" cy="58102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Wprowadzenie Wniosku</a:t>
          </a:r>
          <a:r>
            <a:rPr lang="pl-PL" sz="1100" baseline="0"/>
            <a:t> o zmianę </a:t>
          </a:r>
          <a:r>
            <a:rPr lang="pl-PL" sz="1100"/>
            <a:t>do Rejestru zmian</a:t>
          </a:r>
        </a:p>
      </xdr:txBody>
    </xdr:sp>
    <xdr:clientData/>
  </xdr:twoCellAnchor>
  <xdr:twoCellAnchor>
    <xdr:from>
      <xdr:col>6</xdr:col>
      <xdr:colOff>247650</xdr:colOff>
      <xdr:row>16</xdr:row>
      <xdr:rowOff>114300</xdr:rowOff>
    </xdr:from>
    <xdr:to>
      <xdr:col>9</xdr:col>
      <xdr:colOff>485775</xdr:colOff>
      <xdr:row>19</xdr:row>
      <xdr:rowOff>85725</xdr:rowOff>
    </xdr:to>
    <xdr:sp macro="" textlink="">
      <xdr:nvSpPr>
        <xdr:cNvPr id="5" name="Prostokąt zaokrąglony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905250" y="3162300"/>
          <a:ext cx="2066925" cy="54292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Weryfikacja</a:t>
          </a:r>
          <a:r>
            <a:rPr lang="pl-PL" sz="1100" baseline="0"/>
            <a:t> zasadności oraz poprawności Wniosku o zmianę</a:t>
          </a:r>
          <a:endParaRPr lang="pl-PL" sz="1100"/>
        </a:p>
      </xdr:txBody>
    </xdr:sp>
    <xdr:clientData/>
  </xdr:twoCellAnchor>
  <xdr:twoCellAnchor>
    <xdr:from>
      <xdr:col>3</xdr:col>
      <xdr:colOff>435429</xdr:colOff>
      <xdr:row>16</xdr:row>
      <xdr:rowOff>140153</xdr:rowOff>
    </xdr:from>
    <xdr:to>
      <xdr:col>5</xdr:col>
      <xdr:colOff>511629</xdr:colOff>
      <xdr:row>19</xdr:row>
      <xdr:rowOff>57150</xdr:rowOff>
    </xdr:to>
    <xdr:sp macro="" textlink="">
      <xdr:nvSpPr>
        <xdr:cNvPr id="6" name="Prostokąt zaokrąglony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264229" y="3188153"/>
          <a:ext cx="1295400" cy="488497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Odrzucenie wniosku</a:t>
          </a:r>
        </a:p>
      </xdr:txBody>
    </xdr:sp>
    <xdr:clientData/>
  </xdr:twoCellAnchor>
  <xdr:twoCellAnchor>
    <xdr:from>
      <xdr:col>0</xdr:col>
      <xdr:colOff>66675</xdr:colOff>
      <xdr:row>15</xdr:row>
      <xdr:rowOff>180975</xdr:rowOff>
    </xdr:from>
    <xdr:to>
      <xdr:col>3</xdr:col>
      <xdr:colOff>200025</xdr:colOff>
      <xdr:row>20</xdr:row>
      <xdr:rowOff>19050</xdr:rowOff>
    </xdr:to>
    <xdr:sp macro="" textlink="">
      <xdr:nvSpPr>
        <xdr:cNvPr id="7" name="Prostokąt zaokrąglony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6675" y="3038475"/>
          <a:ext cx="1962150" cy="79057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Przekazanie informacji do Wykonawcy.</a:t>
          </a:r>
        </a:p>
        <a:p>
          <a:pPr algn="ctr">
            <a:lnSpc>
              <a:spcPts val="1100"/>
            </a:lnSpc>
          </a:pPr>
          <a:r>
            <a:rPr lang="pl-PL" sz="1100"/>
            <a:t>Wprowadzenie informacji do Rejestru zmian</a:t>
          </a:r>
        </a:p>
      </xdr:txBody>
    </xdr:sp>
    <xdr:clientData/>
  </xdr:twoCellAnchor>
  <xdr:twoCellAnchor>
    <xdr:from>
      <xdr:col>8</xdr:col>
      <xdr:colOff>57150</xdr:colOff>
      <xdr:row>5</xdr:row>
      <xdr:rowOff>85785</xdr:rowOff>
    </xdr:from>
    <xdr:to>
      <xdr:col>8</xdr:col>
      <xdr:colOff>61912</xdr:colOff>
      <xdr:row>7</xdr:row>
      <xdr:rowOff>66675</xdr:rowOff>
    </xdr:to>
    <xdr:cxnSp macro="">
      <xdr:nvCxnSpPr>
        <xdr:cNvPr id="8" name="Łącznik prosty ze strzałką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>
          <a:stCxn id="2" idx="2"/>
          <a:endCxn id="3" idx="0"/>
        </xdr:cNvCxnSpPr>
      </xdr:nvCxnSpPr>
      <xdr:spPr>
        <a:xfrm>
          <a:off x="4933950" y="1038285"/>
          <a:ext cx="4762" cy="36189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511629</xdr:colOff>
      <xdr:row>18</xdr:row>
      <xdr:rowOff>3402</xdr:rowOff>
    </xdr:from>
    <xdr:to>
      <xdr:col>6</xdr:col>
      <xdr:colOff>247650</xdr:colOff>
      <xdr:row>18</xdr:row>
      <xdr:rowOff>4763</xdr:rowOff>
    </xdr:to>
    <xdr:cxnSp macro="">
      <xdr:nvCxnSpPr>
        <xdr:cNvPr id="9" name="Łącznik prosty ze strzałką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>
          <a:stCxn id="5" idx="1"/>
          <a:endCxn id="6" idx="3"/>
        </xdr:cNvCxnSpPr>
      </xdr:nvCxnSpPr>
      <xdr:spPr>
        <a:xfrm flipH="1" flipV="1">
          <a:off x="3559629" y="3432402"/>
          <a:ext cx="345621" cy="136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200025</xdr:colOff>
      <xdr:row>18</xdr:row>
      <xdr:rowOff>3402</xdr:rowOff>
    </xdr:from>
    <xdr:to>
      <xdr:col>3</xdr:col>
      <xdr:colOff>435429</xdr:colOff>
      <xdr:row>18</xdr:row>
      <xdr:rowOff>4763</xdr:rowOff>
    </xdr:to>
    <xdr:cxnSp macro="">
      <xdr:nvCxnSpPr>
        <xdr:cNvPr id="10" name="Łącznik prosty ze strzałką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>
          <a:stCxn id="6" idx="1"/>
          <a:endCxn id="7" idx="3"/>
        </xdr:cNvCxnSpPr>
      </xdr:nvCxnSpPr>
      <xdr:spPr>
        <a:xfrm flipH="1">
          <a:off x="2028825" y="3432402"/>
          <a:ext cx="235404" cy="136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61912</xdr:colOff>
      <xdr:row>10</xdr:row>
      <xdr:rowOff>8659</xdr:rowOff>
    </xdr:from>
    <xdr:to>
      <xdr:col>8</xdr:col>
      <xdr:colOff>66675</xdr:colOff>
      <xdr:row>11</xdr:row>
      <xdr:rowOff>28575</xdr:rowOff>
    </xdr:to>
    <xdr:cxnSp macro="">
      <xdr:nvCxnSpPr>
        <xdr:cNvPr id="11" name="Łącznik prosty ze strzałką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stCxn id="3" idx="2"/>
          <a:endCxn id="4" idx="0"/>
        </xdr:cNvCxnSpPr>
      </xdr:nvCxnSpPr>
      <xdr:spPr>
        <a:xfrm>
          <a:off x="4938712" y="1913659"/>
          <a:ext cx="4763" cy="2104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61913</xdr:colOff>
      <xdr:row>14</xdr:row>
      <xdr:rowOff>38100</xdr:rowOff>
    </xdr:from>
    <xdr:to>
      <xdr:col>8</xdr:col>
      <xdr:colOff>66675</xdr:colOff>
      <xdr:row>16</xdr:row>
      <xdr:rowOff>114300</xdr:rowOff>
    </xdr:to>
    <xdr:cxnSp macro="">
      <xdr:nvCxnSpPr>
        <xdr:cNvPr id="12" name="Łącznik prosty ze strzałką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>
          <a:stCxn id="4" idx="2"/>
          <a:endCxn id="5" idx="0"/>
        </xdr:cNvCxnSpPr>
      </xdr:nvCxnSpPr>
      <xdr:spPr>
        <a:xfrm flipH="1">
          <a:off x="4938713" y="2705100"/>
          <a:ext cx="4762" cy="457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485774</xdr:colOff>
      <xdr:row>15</xdr:row>
      <xdr:rowOff>171450</xdr:rowOff>
    </xdr:from>
    <xdr:to>
      <xdr:col>14</xdr:col>
      <xdr:colOff>438149</xdr:colOff>
      <xdr:row>20</xdr:row>
      <xdr:rowOff>28575</xdr:rowOff>
    </xdr:to>
    <xdr:sp macro="" textlink="">
      <xdr:nvSpPr>
        <xdr:cNvPr id="13" name="Prostokąt zaokrąglony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581774" y="3028950"/>
          <a:ext cx="2390775" cy="80962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100"/>
            </a:lnSpc>
          </a:pPr>
          <a:r>
            <a:rPr lang="pl-PL" sz="1100"/>
            <a:t>Jeżeli konieczne, przeprowadzenie konsultacji z Kancelarią Prawną, Inspektorem Nadzoru, Użytkownikiem,</a:t>
          </a:r>
          <a:r>
            <a:rPr lang="pl-PL" sz="1100" baseline="0"/>
            <a:t> innymi działami itp.</a:t>
          </a:r>
          <a:endParaRPr lang="pl-PL" sz="1100"/>
        </a:p>
      </xdr:txBody>
    </xdr:sp>
    <xdr:clientData/>
  </xdr:twoCellAnchor>
  <xdr:twoCellAnchor>
    <xdr:from>
      <xdr:col>9</xdr:col>
      <xdr:colOff>485775</xdr:colOff>
      <xdr:row>18</xdr:row>
      <xdr:rowOff>4763</xdr:rowOff>
    </xdr:from>
    <xdr:to>
      <xdr:col>10</xdr:col>
      <xdr:colOff>485774</xdr:colOff>
      <xdr:row>18</xdr:row>
      <xdr:rowOff>4763</xdr:rowOff>
    </xdr:to>
    <xdr:cxnSp macro="">
      <xdr:nvCxnSpPr>
        <xdr:cNvPr id="14" name="Łącznik prosty ze strzałką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>
          <a:stCxn id="13" idx="1"/>
          <a:endCxn id="5" idx="3"/>
        </xdr:cNvCxnSpPr>
      </xdr:nvCxnSpPr>
      <xdr:spPr>
        <a:xfrm flipH="1">
          <a:off x="5972175" y="3433763"/>
          <a:ext cx="60959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21</xdr:row>
      <xdr:rowOff>188482</xdr:rowOff>
    </xdr:from>
    <xdr:to>
      <xdr:col>9</xdr:col>
      <xdr:colOff>542925</xdr:colOff>
      <xdr:row>27</xdr:row>
      <xdr:rowOff>102757</xdr:rowOff>
    </xdr:to>
    <xdr:sp macro="" textlink="">
      <xdr:nvSpPr>
        <xdr:cNvPr id="15" name="Prostokąt zaokrąglony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848100" y="4188982"/>
          <a:ext cx="2181225" cy="105727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Jeżeli</a:t>
          </a:r>
          <a:r>
            <a:rPr lang="pl-PL" sz="1100" baseline="0"/>
            <a:t> konieczne, przeprowadzenie negocjacji - przygotowanie Protokołu Konieczności i Negocjacji</a:t>
          </a:r>
        </a:p>
      </xdr:txBody>
    </xdr:sp>
    <xdr:clientData/>
  </xdr:twoCellAnchor>
  <xdr:twoCellAnchor>
    <xdr:from>
      <xdr:col>8</xdr:col>
      <xdr:colOff>61913</xdr:colOff>
      <xdr:row>19</xdr:row>
      <xdr:rowOff>85725</xdr:rowOff>
    </xdr:from>
    <xdr:to>
      <xdr:col>8</xdr:col>
      <xdr:colOff>61913</xdr:colOff>
      <xdr:row>21</xdr:row>
      <xdr:rowOff>188482</xdr:rowOff>
    </xdr:to>
    <xdr:cxnSp macro="">
      <xdr:nvCxnSpPr>
        <xdr:cNvPr id="16" name="Łącznik prosty ze strzałką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>
          <a:cxnSpLocks/>
          <a:stCxn id="5" idx="2"/>
          <a:endCxn id="15" idx="0"/>
        </xdr:cNvCxnSpPr>
      </xdr:nvCxnSpPr>
      <xdr:spPr>
        <a:xfrm>
          <a:off x="4938713" y="3705225"/>
          <a:ext cx="0" cy="48375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37</xdr:row>
      <xdr:rowOff>182879</xdr:rowOff>
    </xdr:from>
    <xdr:to>
      <xdr:col>9</xdr:col>
      <xdr:colOff>571500</xdr:colOff>
      <xdr:row>42</xdr:row>
      <xdr:rowOff>181005</xdr:rowOff>
    </xdr:to>
    <xdr:sp macro="" textlink="">
      <xdr:nvSpPr>
        <xdr:cNvPr id="17" name="Prostokąt zaokrąglony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3838575" y="7231379"/>
          <a:ext cx="2219325" cy="9506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000"/>
            </a:lnSpc>
          </a:pPr>
          <a:r>
            <a:rPr lang="pl-PL" sz="1100"/>
            <a:t>Przygotowanie Karty zmian i przesłanie </a:t>
          </a:r>
          <a:r>
            <a:rPr lang="pl-PL" sz="1100" baseline="0"/>
            <a:t>do akceptacji Zarządu </a:t>
          </a:r>
          <a:endParaRPr lang="pl-PL" sz="1100"/>
        </a:p>
      </xdr:txBody>
    </xdr:sp>
    <xdr:clientData/>
  </xdr:twoCellAnchor>
  <xdr:twoCellAnchor>
    <xdr:from>
      <xdr:col>8</xdr:col>
      <xdr:colOff>61913</xdr:colOff>
      <xdr:row>27</xdr:row>
      <xdr:rowOff>102757</xdr:rowOff>
    </xdr:from>
    <xdr:to>
      <xdr:col>8</xdr:col>
      <xdr:colOff>66675</xdr:colOff>
      <xdr:row>30</xdr:row>
      <xdr:rowOff>66674</xdr:rowOff>
    </xdr:to>
    <xdr:cxnSp macro="">
      <xdr:nvCxnSpPr>
        <xdr:cNvPr id="18" name="Łącznik prosty ze strzałką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>
          <a:cxnSpLocks/>
          <a:stCxn id="15" idx="2"/>
          <a:endCxn id="39" idx="0"/>
        </xdr:cNvCxnSpPr>
      </xdr:nvCxnSpPr>
      <xdr:spPr>
        <a:xfrm>
          <a:off x="4938713" y="5246257"/>
          <a:ext cx="4762" cy="53541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31</xdr:row>
      <xdr:rowOff>110378</xdr:rowOff>
    </xdr:from>
    <xdr:to>
      <xdr:col>5</xdr:col>
      <xdr:colOff>571500</xdr:colOff>
      <xdr:row>34</xdr:row>
      <xdr:rowOff>28575</xdr:rowOff>
    </xdr:to>
    <xdr:sp macro="" textlink="">
      <xdr:nvSpPr>
        <xdr:cNvPr id="19" name="Prostokąt zaokrąglony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2324100" y="6015878"/>
          <a:ext cx="1295400" cy="489697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Odrzucenie wniosku</a:t>
          </a:r>
        </a:p>
      </xdr:txBody>
    </xdr:sp>
    <xdr:clientData/>
  </xdr:twoCellAnchor>
  <xdr:twoCellAnchor>
    <xdr:from>
      <xdr:col>0</xdr:col>
      <xdr:colOff>64993</xdr:colOff>
      <xdr:row>30</xdr:row>
      <xdr:rowOff>133015</xdr:rowOff>
    </xdr:from>
    <xdr:to>
      <xdr:col>3</xdr:col>
      <xdr:colOff>161924</xdr:colOff>
      <xdr:row>35</xdr:row>
      <xdr:rowOff>1</xdr:rowOff>
    </xdr:to>
    <xdr:sp macro="" textlink="">
      <xdr:nvSpPr>
        <xdr:cNvPr id="20" name="Prostokąt zaokrąglony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64993" y="5848015"/>
          <a:ext cx="1925731" cy="81948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Przekazanie informacji do Wykonawcy.</a:t>
          </a:r>
        </a:p>
        <a:p>
          <a:pPr algn="ctr">
            <a:lnSpc>
              <a:spcPts val="1100"/>
            </a:lnSpc>
          </a:pPr>
          <a:r>
            <a:rPr lang="pl-PL" sz="1100"/>
            <a:t>Wprowadzenie informacji do Rejestru zmian</a:t>
          </a:r>
        </a:p>
      </xdr:txBody>
    </xdr:sp>
    <xdr:clientData/>
  </xdr:twoCellAnchor>
  <xdr:twoCellAnchor>
    <xdr:from>
      <xdr:col>5</xdr:col>
      <xdr:colOff>561975</xdr:colOff>
      <xdr:row>33</xdr:row>
      <xdr:rowOff>34495</xdr:rowOff>
    </xdr:from>
    <xdr:to>
      <xdr:col>7</xdr:col>
      <xdr:colOff>122238</xdr:colOff>
      <xdr:row>33</xdr:row>
      <xdr:rowOff>38100</xdr:rowOff>
    </xdr:to>
    <xdr:cxnSp macro="">
      <xdr:nvCxnSpPr>
        <xdr:cNvPr id="21" name="Łącznik prosty ze strzałką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 flipH="1">
          <a:off x="3609975" y="6320995"/>
          <a:ext cx="779463" cy="36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161924</xdr:colOff>
      <xdr:row>32</xdr:row>
      <xdr:rowOff>161758</xdr:rowOff>
    </xdr:from>
    <xdr:to>
      <xdr:col>3</xdr:col>
      <xdr:colOff>495300</xdr:colOff>
      <xdr:row>32</xdr:row>
      <xdr:rowOff>164727</xdr:rowOff>
    </xdr:to>
    <xdr:cxnSp macro="">
      <xdr:nvCxnSpPr>
        <xdr:cNvPr id="22" name="Łącznik prosty ze strzałką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>
          <a:stCxn id="19" idx="1"/>
          <a:endCxn id="20" idx="3"/>
        </xdr:cNvCxnSpPr>
      </xdr:nvCxnSpPr>
      <xdr:spPr>
        <a:xfrm flipH="1" flipV="1">
          <a:off x="1990724" y="6257758"/>
          <a:ext cx="333376" cy="296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45</xdr:row>
      <xdr:rowOff>104775</xdr:rowOff>
    </xdr:from>
    <xdr:to>
      <xdr:col>9</xdr:col>
      <xdr:colOff>66675</xdr:colOff>
      <xdr:row>48</xdr:row>
      <xdr:rowOff>152400</xdr:rowOff>
    </xdr:to>
    <xdr:sp macro="" textlink="">
      <xdr:nvSpPr>
        <xdr:cNvPr id="23" name="Prostokąt zaokrąglony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4343400" y="8677275"/>
          <a:ext cx="1209675" cy="619125"/>
        </a:xfrm>
        <a:prstGeom prst="roundRect">
          <a:avLst/>
        </a:prstGeom>
        <a:solidFill>
          <a:schemeClr val="bg1">
            <a:lumMod val="7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Podjęcie decyzji przez Zarząd</a:t>
          </a:r>
        </a:p>
      </xdr:txBody>
    </xdr:sp>
    <xdr:clientData/>
  </xdr:twoCellAnchor>
  <xdr:twoCellAnchor>
    <xdr:from>
      <xdr:col>8</xdr:col>
      <xdr:colOff>71438</xdr:colOff>
      <xdr:row>42</xdr:row>
      <xdr:rowOff>181005</xdr:rowOff>
    </xdr:from>
    <xdr:to>
      <xdr:col>8</xdr:col>
      <xdr:colOff>71438</xdr:colOff>
      <xdr:row>45</xdr:row>
      <xdr:rowOff>104775</xdr:rowOff>
    </xdr:to>
    <xdr:cxnSp macro="">
      <xdr:nvCxnSpPr>
        <xdr:cNvPr id="24" name="Łącznik prosty ze strzałką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>
          <a:stCxn id="17" idx="2"/>
          <a:endCxn id="23" idx="0"/>
        </xdr:cNvCxnSpPr>
      </xdr:nvCxnSpPr>
      <xdr:spPr>
        <a:xfrm>
          <a:off x="4948238" y="8182005"/>
          <a:ext cx="0" cy="49527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542924</xdr:colOff>
      <xdr:row>45</xdr:row>
      <xdr:rowOff>161924</xdr:rowOff>
    </xdr:from>
    <xdr:to>
      <xdr:col>5</xdr:col>
      <xdr:colOff>542925</xdr:colOff>
      <xdr:row>48</xdr:row>
      <xdr:rowOff>95250</xdr:rowOff>
    </xdr:to>
    <xdr:sp macro="" textlink="">
      <xdr:nvSpPr>
        <xdr:cNvPr id="25" name="Prostokąt zaokrąglony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2371724" y="8734424"/>
          <a:ext cx="1219201" cy="5048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Odrzucenie wniosku</a:t>
          </a:r>
        </a:p>
      </xdr:txBody>
    </xdr:sp>
    <xdr:clientData/>
  </xdr:twoCellAnchor>
  <xdr:twoCellAnchor>
    <xdr:from>
      <xdr:col>0</xdr:col>
      <xdr:colOff>47625</xdr:colOff>
      <xdr:row>45</xdr:row>
      <xdr:rowOff>11430</xdr:rowOff>
    </xdr:from>
    <xdr:to>
      <xdr:col>3</xdr:col>
      <xdr:colOff>66675</xdr:colOff>
      <xdr:row>49</xdr:row>
      <xdr:rowOff>66675</xdr:rowOff>
    </xdr:to>
    <xdr:sp macro="" textlink="">
      <xdr:nvSpPr>
        <xdr:cNvPr id="26" name="Prostokąt zaokrąglony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47625" y="8583930"/>
          <a:ext cx="1847850" cy="81724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Przekazanie informacji do Wykonawcy.</a:t>
          </a:r>
        </a:p>
        <a:p>
          <a:pPr algn="ctr">
            <a:lnSpc>
              <a:spcPts val="1100"/>
            </a:lnSpc>
          </a:pPr>
          <a:r>
            <a:rPr lang="pl-PL" sz="1100"/>
            <a:t>Wprowadzenie informacji do Rejestru zmian</a:t>
          </a:r>
        </a:p>
      </xdr:txBody>
    </xdr:sp>
    <xdr:clientData/>
  </xdr:twoCellAnchor>
  <xdr:twoCellAnchor>
    <xdr:from>
      <xdr:col>5</xdr:col>
      <xdr:colOff>542925</xdr:colOff>
      <xdr:row>47</xdr:row>
      <xdr:rowOff>33337</xdr:rowOff>
    </xdr:from>
    <xdr:to>
      <xdr:col>7</xdr:col>
      <xdr:colOff>76200</xdr:colOff>
      <xdr:row>47</xdr:row>
      <xdr:rowOff>33338</xdr:rowOff>
    </xdr:to>
    <xdr:cxnSp macro="">
      <xdr:nvCxnSpPr>
        <xdr:cNvPr id="27" name="Łącznik prosty ze strzałką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>
          <a:stCxn id="23" idx="1"/>
          <a:endCxn id="25" idx="3"/>
        </xdr:cNvCxnSpPr>
      </xdr:nvCxnSpPr>
      <xdr:spPr>
        <a:xfrm flipH="1" flipV="1">
          <a:off x="3590925" y="8986837"/>
          <a:ext cx="752475" cy="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66675</xdr:colOff>
      <xdr:row>47</xdr:row>
      <xdr:rowOff>33337</xdr:rowOff>
    </xdr:from>
    <xdr:to>
      <xdr:col>3</xdr:col>
      <xdr:colOff>542924</xdr:colOff>
      <xdr:row>47</xdr:row>
      <xdr:rowOff>39053</xdr:rowOff>
    </xdr:to>
    <xdr:cxnSp macro="">
      <xdr:nvCxnSpPr>
        <xdr:cNvPr id="28" name="Łącznik prosty ze strzałką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>
          <a:stCxn id="25" idx="1"/>
          <a:endCxn id="26" idx="3"/>
        </xdr:cNvCxnSpPr>
      </xdr:nvCxnSpPr>
      <xdr:spPr>
        <a:xfrm flipH="1">
          <a:off x="1895475" y="8986837"/>
          <a:ext cx="476249" cy="57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51</xdr:row>
      <xdr:rowOff>112638</xdr:rowOff>
    </xdr:from>
    <xdr:to>
      <xdr:col>9</xdr:col>
      <xdr:colOff>571499</xdr:colOff>
      <xdr:row>55</xdr:row>
      <xdr:rowOff>114300</xdr:rowOff>
    </xdr:to>
    <xdr:sp macro="" textlink="">
      <xdr:nvSpPr>
        <xdr:cNvPr id="29" name="Prostokąt zaokrąglony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848100" y="9828138"/>
          <a:ext cx="2209799" cy="763662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Podpisanie Protokołu Konieczności</a:t>
          </a:r>
          <a:r>
            <a:rPr lang="pl-PL" sz="1100" baseline="0"/>
            <a:t> lub Protokołu Konieczności i Negocjacji</a:t>
          </a:r>
          <a:endParaRPr lang="pl-PL" sz="1100"/>
        </a:p>
      </xdr:txBody>
    </xdr:sp>
    <xdr:clientData/>
  </xdr:twoCellAnchor>
  <xdr:twoCellAnchor>
    <xdr:from>
      <xdr:col>6</xdr:col>
      <xdr:colOff>606818</xdr:colOff>
      <xdr:row>61</xdr:row>
      <xdr:rowOff>63337</xdr:rowOff>
    </xdr:from>
    <xdr:to>
      <xdr:col>9</xdr:col>
      <xdr:colOff>198924</xdr:colOff>
      <xdr:row>64</xdr:row>
      <xdr:rowOff>36504</xdr:rowOff>
    </xdr:to>
    <xdr:sp macro="" textlink="">
      <xdr:nvSpPr>
        <xdr:cNvPr id="30" name="Prostokąt zaokrąglony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4264418" y="11683837"/>
          <a:ext cx="1420906" cy="544667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STOP</a:t>
          </a:r>
        </a:p>
      </xdr:txBody>
    </xdr:sp>
    <xdr:clientData/>
  </xdr:twoCellAnchor>
  <xdr:twoCellAnchor>
    <xdr:from>
      <xdr:col>8</xdr:col>
      <xdr:colOff>71438</xdr:colOff>
      <xdr:row>48</xdr:row>
      <xdr:rowOff>152400</xdr:rowOff>
    </xdr:from>
    <xdr:to>
      <xdr:col>8</xdr:col>
      <xdr:colOff>76200</xdr:colOff>
      <xdr:row>51</xdr:row>
      <xdr:rowOff>112638</xdr:rowOff>
    </xdr:to>
    <xdr:cxnSp macro="">
      <xdr:nvCxnSpPr>
        <xdr:cNvPr id="31" name="Łącznik prosty ze strzałką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>
          <a:stCxn id="23" idx="2"/>
          <a:endCxn id="29" idx="0"/>
        </xdr:cNvCxnSpPr>
      </xdr:nvCxnSpPr>
      <xdr:spPr>
        <a:xfrm>
          <a:off x="4948238" y="9296400"/>
          <a:ext cx="4762" cy="53173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98237</xdr:colOff>
      <xdr:row>55</xdr:row>
      <xdr:rowOff>112313</xdr:rowOff>
    </xdr:from>
    <xdr:to>
      <xdr:col>8</xdr:col>
      <xdr:colOff>98937</xdr:colOff>
      <xdr:row>57</xdr:row>
      <xdr:rowOff>2936</xdr:rowOff>
    </xdr:to>
    <xdr:cxnSp macro="">
      <xdr:nvCxnSpPr>
        <xdr:cNvPr id="32" name="Łącznik prosty ze strzałką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/>
      </xdr:nvCxnSpPr>
      <xdr:spPr>
        <a:xfrm>
          <a:off x="4975037" y="10589813"/>
          <a:ext cx="700" cy="27162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192231</xdr:colOff>
      <xdr:row>57</xdr:row>
      <xdr:rowOff>17319</xdr:rowOff>
    </xdr:from>
    <xdr:to>
      <xdr:col>9</xdr:col>
      <xdr:colOff>561974</xdr:colOff>
      <xdr:row>59</xdr:row>
      <xdr:rowOff>155865</xdr:rowOff>
    </xdr:to>
    <xdr:sp macro="" textlink="">
      <xdr:nvSpPr>
        <xdr:cNvPr id="33" name="Prostokąt zaokrąglony 77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3849831" y="10875819"/>
          <a:ext cx="2198543" cy="519546"/>
        </a:xfrm>
        <a:prstGeom prst="roundRect">
          <a:avLst/>
        </a:prstGeom>
        <a:solidFill>
          <a:srgbClr val="DAC1ED"/>
        </a:solidFill>
        <a:ln w="12700" cap="flat" cmpd="sng" algn="ctr">
          <a:solidFill>
            <a:srgbClr val="9966FF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Podpisanie Aneksu do Umowy.</a:t>
          </a:r>
        </a:p>
      </xdr:txBody>
    </xdr:sp>
    <xdr:clientData/>
  </xdr:twoCellAnchor>
  <xdr:twoCellAnchor>
    <xdr:from>
      <xdr:col>8</xdr:col>
      <xdr:colOff>87457</xdr:colOff>
      <xdr:row>59</xdr:row>
      <xdr:rowOff>165389</xdr:rowOff>
    </xdr:from>
    <xdr:to>
      <xdr:col>8</xdr:col>
      <xdr:colOff>88157</xdr:colOff>
      <xdr:row>61</xdr:row>
      <xdr:rowOff>56012</xdr:rowOff>
    </xdr:to>
    <xdr:cxnSp macro="">
      <xdr:nvCxnSpPr>
        <xdr:cNvPr id="34" name="Łącznik prosty ze strzałką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/>
      </xdr:nvCxnSpPr>
      <xdr:spPr>
        <a:xfrm>
          <a:off x="4964257" y="11404889"/>
          <a:ext cx="700" cy="27162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124483</xdr:colOff>
      <xdr:row>74</xdr:row>
      <xdr:rowOff>11145</xdr:rowOff>
    </xdr:from>
    <xdr:to>
      <xdr:col>1</xdr:col>
      <xdr:colOff>468760</xdr:colOff>
      <xdr:row>74</xdr:row>
      <xdr:rowOff>190155</xdr:rowOff>
    </xdr:to>
    <xdr:sp macro="" textlink="">
      <xdr:nvSpPr>
        <xdr:cNvPr id="35" name="Prostokąt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124483" y="14108145"/>
          <a:ext cx="953877" cy="179010"/>
        </a:xfrm>
        <a:prstGeom prst="rect">
          <a:avLst/>
        </a:prstGeom>
        <a:solidFill>
          <a:schemeClr val="bg1">
            <a:lumMod val="6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  <xdr:twoCellAnchor>
    <xdr:from>
      <xdr:col>0</xdr:col>
      <xdr:colOff>130326</xdr:colOff>
      <xdr:row>76</xdr:row>
      <xdr:rowOff>0</xdr:rowOff>
    </xdr:from>
    <xdr:to>
      <xdr:col>1</xdr:col>
      <xdr:colOff>474603</xdr:colOff>
      <xdr:row>77</xdr:row>
      <xdr:rowOff>9525</xdr:rowOff>
    </xdr:to>
    <xdr:sp macro="" textlink="">
      <xdr:nvSpPr>
        <xdr:cNvPr id="36" name="Prostokąt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30326" y="14478000"/>
          <a:ext cx="953877" cy="200025"/>
        </a:xfrm>
        <a:prstGeom prst="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  <xdr:twoCellAnchor>
    <xdr:from>
      <xdr:col>0</xdr:col>
      <xdr:colOff>146777</xdr:colOff>
      <xdr:row>68</xdr:row>
      <xdr:rowOff>4997</xdr:rowOff>
    </xdr:from>
    <xdr:to>
      <xdr:col>1</xdr:col>
      <xdr:colOff>504825</xdr:colOff>
      <xdr:row>69</xdr:row>
      <xdr:rowOff>11256</xdr:rowOff>
    </xdr:to>
    <xdr:sp macro="" textlink="">
      <xdr:nvSpPr>
        <xdr:cNvPr id="37" name="Prostokąt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46777" y="12958997"/>
          <a:ext cx="967648" cy="196759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  <xdr:twoCellAnchor>
    <xdr:from>
      <xdr:col>0</xdr:col>
      <xdr:colOff>131191</xdr:colOff>
      <xdr:row>70</xdr:row>
      <xdr:rowOff>4632</xdr:rowOff>
    </xdr:from>
    <xdr:to>
      <xdr:col>1</xdr:col>
      <xdr:colOff>495300</xdr:colOff>
      <xdr:row>70</xdr:row>
      <xdr:rowOff>180975</xdr:rowOff>
    </xdr:to>
    <xdr:sp macro="" textlink="">
      <xdr:nvSpPr>
        <xdr:cNvPr id="38" name="Schemat blokowy: proces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131191" y="13339632"/>
          <a:ext cx="973709" cy="176343"/>
        </a:xfrm>
        <a:prstGeom prst="flowChartProcess">
          <a:avLst/>
        </a:prstGeom>
        <a:ln>
          <a:headEnd/>
          <a:tailEnd/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pl-PL"/>
        </a:p>
      </xdr:txBody>
    </xdr:sp>
    <xdr:clientData/>
  </xdr:twoCellAnchor>
  <xdr:twoCellAnchor>
    <xdr:from>
      <xdr:col>7</xdr:col>
      <xdr:colOff>123825</xdr:colOff>
      <xdr:row>30</xdr:row>
      <xdr:rowOff>66674</xdr:rowOff>
    </xdr:from>
    <xdr:to>
      <xdr:col>9</xdr:col>
      <xdr:colOff>9525</xdr:colOff>
      <xdr:row>35</xdr:row>
      <xdr:rowOff>171449</xdr:rowOff>
    </xdr:to>
    <xdr:sp macro="" textlink="">
      <xdr:nvSpPr>
        <xdr:cNvPr id="39" name="Romb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4391025" y="5781674"/>
          <a:ext cx="1104900" cy="1057275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  <xdr:twoCellAnchor>
    <xdr:from>
      <xdr:col>7</xdr:col>
      <xdr:colOff>238125</xdr:colOff>
      <xdr:row>32</xdr:row>
      <xdr:rowOff>47625</xdr:rowOff>
    </xdr:from>
    <xdr:to>
      <xdr:col>8</xdr:col>
      <xdr:colOff>561975</xdr:colOff>
      <xdr:row>34</xdr:row>
      <xdr:rowOff>57150</xdr:rowOff>
    </xdr:to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4505325" y="6143625"/>
          <a:ext cx="933450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800">
              <a:solidFill>
                <a:sysClr val="windowText" lastClr="000000"/>
              </a:solidFill>
            </a:rPr>
            <a:t>Czy negocjacje się powiodły?</a:t>
          </a:r>
        </a:p>
      </xdr:txBody>
    </xdr:sp>
    <xdr:clientData/>
  </xdr:twoCellAnchor>
  <xdr:twoCellAnchor>
    <xdr:from>
      <xdr:col>8</xdr:col>
      <xdr:colOff>70643</xdr:colOff>
      <xdr:row>36</xdr:row>
      <xdr:rowOff>9525</xdr:rowOff>
    </xdr:from>
    <xdr:to>
      <xdr:col>8</xdr:col>
      <xdr:colOff>71438</xdr:colOff>
      <xdr:row>37</xdr:row>
      <xdr:rowOff>182879</xdr:rowOff>
    </xdr:to>
    <xdr:cxnSp macro="">
      <xdr:nvCxnSpPr>
        <xdr:cNvPr id="41" name="Łącznik prosty ze strzałką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>
          <a:endCxn id="17" idx="0"/>
        </xdr:cNvCxnSpPr>
      </xdr:nvCxnSpPr>
      <xdr:spPr>
        <a:xfrm>
          <a:off x="4947443" y="6867525"/>
          <a:ext cx="795" cy="36385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52</xdr:row>
      <xdr:rowOff>47625</xdr:rowOff>
    </xdr:from>
    <xdr:to>
      <xdr:col>5</xdr:col>
      <xdr:colOff>552451</xdr:colOff>
      <xdr:row>54</xdr:row>
      <xdr:rowOff>171451</xdr:rowOff>
    </xdr:to>
    <xdr:sp macro="" textlink="">
      <xdr:nvSpPr>
        <xdr:cNvPr id="42" name="Prostokąt zaokrąglony 52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866900" y="9953625"/>
          <a:ext cx="1733551" cy="5048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Wprowadzenie informacji do  Rejestru zmian</a:t>
          </a:r>
        </a:p>
      </xdr:txBody>
    </xdr:sp>
    <xdr:clientData/>
  </xdr:twoCellAnchor>
  <xdr:twoCellAnchor>
    <xdr:from>
      <xdr:col>5</xdr:col>
      <xdr:colOff>552451</xdr:colOff>
      <xdr:row>53</xdr:row>
      <xdr:rowOff>109538</xdr:rowOff>
    </xdr:from>
    <xdr:to>
      <xdr:col>6</xdr:col>
      <xdr:colOff>190500</xdr:colOff>
      <xdr:row>53</xdr:row>
      <xdr:rowOff>113469</xdr:rowOff>
    </xdr:to>
    <xdr:cxnSp macro="">
      <xdr:nvCxnSpPr>
        <xdr:cNvPr id="43" name="Łącznik prosty ze strzałką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>
          <a:stCxn id="29" idx="1"/>
          <a:endCxn id="42" idx="3"/>
        </xdr:cNvCxnSpPr>
      </xdr:nvCxnSpPr>
      <xdr:spPr>
        <a:xfrm flipH="1" flipV="1">
          <a:off x="3600451" y="10206038"/>
          <a:ext cx="247649" cy="39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57</xdr:row>
      <xdr:rowOff>0</xdr:rowOff>
    </xdr:from>
    <xdr:to>
      <xdr:col>5</xdr:col>
      <xdr:colOff>552451</xdr:colOff>
      <xdr:row>59</xdr:row>
      <xdr:rowOff>123826</xdr:rowOff>
    </xdr:to>
    <xdr:sp macro="" textlink="">
      <xdr:nvSpPr>
        <xdr:cNvPr id="44" name="Prostokąt zaokrąglony 52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1866900" y="10858500"/>
          <a:ext cx="1733551" cy="5048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Wprowadzenie informacji do  Rejestru zmian</a:t>
          </a:r>
        </a:p>
      </xdr:txBody>
    </xdr:sp>
    <xdr:clientData/>
  </xdr:twoCellAnchor>
  <xdr:twoCellAnchor>
    <xdr:from>
      <xdr:col>5</xdr:col>
      <xdr:colOff>561975</xdr:colOff>
      <xdr:row>58</xdr:row>
      <xdr:rowOff>66675</xdr:rowOff>
    </xdr:from>
    <xdr:to>
      <xdr:col>6</xdr:col>
      <xdr:colOff>200024</xdr:colOff>
      <xdr:row>58</xdr:row>
      <xdr:rowOff>70606</xdr:rowOff>
    </xdr:to>
    <xdr:cxnSp macro="">
      <xdr:nvCxnSpPr>
        <xdr:cNvPr id="45" name="Łącznik prosty ze strzałką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CxnSpPr/>
      </xdr:nvCxnSpPr>
      <xdr:spPr>
        <a:xfrm flipH="1" flipV="1">
          <a:off x="3609975" y="11115675"/>
          <a:ext cx="247649" cy="39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72</xdr:row>
      <xdr:rowOff>1</xdr:rowOff>
    </xdr:from>
    <xdr:to>
      <xdr:col>1</xdr:col>
      <xdr:colOff>477627</xdr:colOff>
      <xdr:row>72</xdr:row>
      <xdr:rowOff>178781</xdr:rowOff>
    </xdr:to>
    <xdr:sp macro="" textlink="">
      <xdr:nvSpPr>
        <xdr:cNvPr id="46" name="Prostokąt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133350" y="13716001"/>
          <a:ext cx="953877" cy="178780"/>
        </a:xfrm>
        <a:prstGeom prst="rect">
          <a:avLst/>
        </a:prstGeom>
        <a:solidFill>
          <a:srgbClr val="DAC1ED"/>
        </a:solidFill>
        <a:ln>
          <a:solidFill>
            <a:srgbClr val="9966FF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1168977</xdr:colOff>
          <xdr:row>0</xdr:row>
          <xdr:rowOff>11544</xdr:rowOff>
        </xdr:from>
        <xdr:to>
          <xdr:col>9</xdr:col>
          <xdr:colOff>1441739</xdr:colOff>
          <xdr:row>0</xdr:row>
          <xdr:rowOff>1085273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1" spid="_x0000_s209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7" t="3694" r="300" b="4658"/>
            <a:stretch>
              <a:fillRect/>
            </a:stretch>
          </xdr:blipFill>
          <xdr:spPr bwMode="auto">
            <a:xfrm>
              <a:off x="3454977" y="11544"/>
              <a:ext cx="10401012" cy="107372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27</xdr:row>
          <xdr:rowOff>68580</xdr:rowOff>
        </xdr:from>
        <xdr:to>
          <xdr:col>7</xdr:col>
          <xdr:colOff>464820</xdr:colOff>
          <xdr:row>27</xdr:row>
          <xdr:rowOff>289560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28</xdr:row>
          <xdr:rowOff>68580</xdr:rowOff>
        </xdr:from>
        <xdr:to>
          <xdr:col>7</xdr:col>
          <xdr:colOff>464820</xdr:colOff>
          <xdr:row>28</xdr:row>
          <xdr:rowOff>289560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29</xdr:row>
          <xdr:rowOff>68580</xdr:rowOff>
        </xdr:from>
        <xdr:to>
          <xdr:col>7</xdr:col>
          <xdr:colOff>464820</xdr:colOff>
          <xdr:row>29</xdr:row>
          <xdr:rowOff>289560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30</xdr:row>
          <xdr:rowOff>68580</xdr:rowOff>
        </xdr:from>
        <xdr:to>
          <xdr:col>7</xdr:col>
          <xdr:colOff>464820</xdr:colOff>
          <xdr:row>30</xdr:row>
          <xdr:rowOff>289560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220980</xdr:colOff>
          <xdr:row>27</xdr:row>
          <xdr:rowOff>68580</xdr:rowOff>
        </xdr:from>
        <xdr:to>
          <xdr:col>10</xdr:col>
          <xdr:colOff>464820</xdr:colOff>
          <xdr:row>27</xdr:row>
          <xdr:rowOff>289560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220980</xdr:colOff>
          <xdr:row>28</xdr:row>
          <xdr:rowOff>68580</xdr:rowOff>
        </xdr:from>
        <xdr:to>
          <xdr:col>10</xdr:col>
          <xdr:colOff>464820</xdr:colOff>
          <xdr:row>28</xdr:row>
          <xdr:rowOff>289560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220980</xdr:colOff>
          <xdr:row>29</xdr:row>
          <xdr:rowOff>68580</xdr:rowOff>
        </xdr:from>
        <xdr:to>
          <xdr:col>10</xdr:col>
          <xdr:colOff>464820</xdr:colOff>
          <xdr:row>29</xdr:row>
          <xdr:rowOff>289560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220980</xdr:colOff>
          <xdr:row>37</xdr:row>
          <xdr:rowOff>68580</xdr:rowOff>
        </xdr:from>
        <xdr:to>
          <xdr:col>10</xdr:col>
          <xdr:colOff>464820</xdr:colOff>
          <xdr:row>37</xdr:row>
          <xdr:rowOff>289560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220980</xdr:colOff>
          <xdr:row>38</xdr:row>
          <xdr:rowOff>68580</xdr:rowOff>
        </xdr:from>
        <xdr:to>
          <xdr:col>10</xdr:col>
          <xdr:colOff>464820</xdr:colOff>
          <xdr:row>38</xdr:row>
          <xdr:rowOff>289560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220980</xdr:colOff>
          <xdr:row>39</xdr:row>
          <xdr:rowOff>68580</xdr:rowOff>
        </xdr:from>
        <xdr:to>
          <xdr:col>10</xdr:col>
          <xdr:colOff>464820</xdr:colOff>
          <xdr:row>39</xdr:row>
          <xdr:rowOff>289560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220980</xdr:colOff>
          <xdr:row>45</xdr:row>
          <xdr:rowOff>0</xdr:rowOff>
        </xdr:from>
        <xdr:to>
          <xdr:col>5</xdr:col>
          <xdr:colOff>457200</xdr:colOff>
          <xdr:row>45</xdr:row>
          <xdr:rowOff>220980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220980</xdr:colOff>
          <xdr:row>45</xdr:row>
          <xdr:rowOff>0</xdr:rowOff>
        </xdr:from>
        <xdr:to>
          <xdr:col>5</xdr:col>
          <xdr:colOff>457200</xdr:colOff>
          <xdr:row>45</xdr:row>
          <xdr:rowOff>220980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220980</xdr:colOff>
          <xdr:row>45</xdr:row>
          <xdr:rowOff>0</xdr:rowOff>
        </xdr:from>
        <xdr:to>
          <xdr:col>8</xdr:col>
          <xdr:colOff>457200</xdr:colOff>
          <xdr:row>45</xdr:row>
          <xdr:rowOff>220980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220980</xdr:colOff>
          <xdr:row>45</xdr:row>
          <xdr:rowOff>0</xdr:rowOff>
        </xdr:from>
        <xdr:to>
          <xdr:col>8</xdr:col>
          <xdr:colOff>457200</xdr:colOff>
          <xdr:row>45</xdr:row>
          <xdr:rowOff>220980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35</xdr:row>
          <xdr:rowOff>68580</xdr:rowOff>
        </xdr:from>
        <xdr:to>
          <xdr:col>7</xdr:col>
          <xdr:colOff>457200</xdr:colOff>
          <xdr:row>35</xdr:row>
          <xdr:rowOff>289560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33</xdr:row>
          <xdr:rowOff>0</xdr:rowOff>
        </xdr:from>
        <xdr:to>
          <xdr:col>7</xdr:col>
          <xdr:colOff>457200</xdr:colOff>
          <xdr:row>33</xdr:row>
          <xdr:rowOff>220980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34</xdr:row>
          <xdr:rowOff>68580</xdr:rowOff>
        </xdr:from>
        <xdr:to>
          <xdr:col>7</xdr:col>
          <xdr:colOff>457200</xdr:colOff>
          <xdr:row>34</xdr:row>
          <xdr:rowOff>289560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25</xdr:row>
          <xdr:rowOff>68580</xdr:rowOff>
        </xdr:from>
        <xdr:to>
          <xdr:col>7</xdr:col>
          <xdr:colOff>464820</xdr:colOff>
          <xdr:row>25</xdr:row>
          <xdr:rowOff>289560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2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220980</xdr:colOff>
          <xdr:row>25</xdr:row>
          <xdr:rowOff>68580</xdr:rowOff>
        </xdr:from>
        <xdr:to>
          <xdr:col>10</xdr:col>
          <xdr:colOff>464820</xdr:colOff>
          <xdr:row>25</xdr:row>
          <xdr:rowOff>289560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2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614590</xdr:colOff>
      <xdr:row>1</xdr:row>
      <xdr:rowOff>217714</xdr:rowOff>
    </xdr:from>
    <xdr:to>
      <xdr:col>2</xdr:col>
      <xdr:colOff>749300</xdr:colOff>
      <xdr:row>2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E71C20C-85EB-45EC-A0BE-83704D195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1198563</xdr:colOff>
          <xdr:row>0</xdr:row>
          <xdr:rowOff>47625</xdr:rowOff>
        </xdr:from>
        <xdr:to>
          <xdr:col>10</xdr:col>
          <xdr:colOff>117475</xdr:colOff>
          <xdr:row>1</xdr:row>
          <xdr:rowOff>1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1" spid="_x0000_s1077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27" t="2709" r="360" b="3795"/>
            <a:stretch>
              <a:fillRect/>
            </a:stretch>
          </xdr:blipFill>
          <xdr:spPr bwMode="auto">
            <a:xfrm>
              <a:off x="3548063" y="47625"/>
              <a:ext cx="10396537" cy="109537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27</xdr:row>
          <xdr:rowOff>68580</xdr:rowOff>
        </xdr:from>
        <xdr:to>
          <xdr:col>7</xdr:col>
          <xdr:colOff>457200</xdr:colOff>
          <xdr:row>27</xdr:row>
          <xdr:rowOff>289560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28</xdr:row>
          <xdr:rowOff>68580</xdr:rowOff>
        </xdr:from>
        <xdr:to>
          <xdr:col>7</xdr:col>
          <xdr:colOff>457200</xdr:colOff>
          <xdr:row>28</xdr:row>
          <xdr:rowOff>289560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29</xdr:row>
          <xdr:rowOff>68580</xdr:rowOff>
        </xdr:from>
        <xdr:to>
          <xdr:col>7</xdr:col>
          <xdr:colOff>457200</xdr:colOff>
          <xdr:row>29</xdr:row>
          <xdr:rowOff>289560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30</xdr:row>
          <xdr:rowOff>68580</xdr:rowOff>
        </xdr:from>
        <xdr:to>
          <xdr:col>7</xdr:col>
          <xdr:colOff>457200</xdr:colOff>
          <xdr:row>30</xdr:row>
          <xdr:rowOff>289560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3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27</xdr:row>
          <xdr:rowOff>68580</xdr:rowOff>
        </xdr:from>
        <xdr:to>
          <xdr:col>11</xdr:col>
          <xdr:colOff>457200</xdr:colOff>
          <xdr:row>27</xdr:row>
          <xdr:rowOff>289560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3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28</xdr:row>
          <xdr:rowOff>68580</xdr:rowOff>
        </xdr:from>
        <xdr:to>
          <xdr:col>11</xdr:col>
          <xdr:colOff>457200</xdr:colOff>
          <xdr:row>28</xdr:row>
          <xdr:rowOff>289560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29</xdr:row>
          <xdr:rowOff>68580</xdr:rowOff>
        </xdr:from>
        <xdr:to>
          <xdr:col>11</xdr:col>
          <xdr:colOff>457200</xdr:colOff>
          <xdr:row>29</xdr:row>
          <xdr:rowOff>289560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3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25</xdr:row>
          <xdr:rowOff>68580</xdr:rowOff>
        </xdr:from>
        <xdr:to>
          <xdr:col>11</xdr:col>
          <xdr:colOff>464820</xdr:colOff>
          <xdr:row>25</xdr:row>
          <xdr:rowOff>289560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3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36</xdr:row>
          <xdr:rowOff>68580</xdr:rowOff>
        </xdr:from>
        <xdr:to>
          <xdr:col>7</xdr:col>
          <xdr:colOff>464820</xdr:colOff>
          <xdr:row>36</xdr:row>
          <xdr:rowOff>289560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3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33</xdr:row>
          <xdr:rowOff>68580</xdr:rowOff>
        </xdr:from>
        <xdr:to>
          <xdr:col>7</xdr:col>
          <xdr:colOff>464820</xdr:colOff>
          <xdr:row>33</xdr:row>
          <xdr:rowOff>289560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3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34</xdr:row>
          <xdr:rowOff>68580</xdr:rowOff>
        </xdr:from>
        <xdr:to>
          <xdr:col>7</xdr:col>
          <xdr:colOff>464820</xdr:colOff>
          <xdr:row>34</xdr:row>
          <xdr:rowOff>289560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3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35</xdr:row>
          <xdr:rowOff>68580</xdr:rowOff>
        </xdr:from>
        <xdr:to>
          <xdr:col>7</xdr:col>
          <xdr:colOff>464820</xdr:colOff>
          <xdr:row>35</xdr:row>
          <xdr:rowOff>289560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3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57</xdr:row>
          <xdr:rowOff>68580</xdr:rowOff>
        </xdr:from>
        <xdr:to>
          <xdr:col>11</xdr:col>
          <xdr:colOff>464820</xdr:colOff>
          <xdr:row>57</xdr:row>
          <xdr:rowOff>289560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3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58</xdr:row>
          <xdr:rowOff>68580</xdr:rowOff>
        </xdr:from>
        <xdr:to>
          <xdr:col>11</xdr:col>
          <xdr:colOff>464820</xdr:colOff>
          <xdr:row>58</xdr:row>
          <xdr:rowOff>289560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3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59</xdr:row>
          <xdr:rowOff>68580</xdr:rowOff>
        </xdr:from>
        <xdr:to>
          <xdr:col>11</xdr:col>
          <xdr:colOff>464820</xdr:colOff>
          <xdr:row>59</xdr:row>
          <xdr:rowOff>289560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3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60</xdr:row>
          <xdr:rowOff>68580</xdr:rowOff>
        </xdr:from>
        <xdr:to>
          <xdr:col>11</xdr:col>
          <xdr:colOff>464820</xdr:colOff>
          <xdr:row>60</xdr:row>
          <xdr:rowOff>289560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3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51</xdr:row>
          <xdr:rowOff>68580</xdr:rowOff>
        </xdr:from>
        <xdr:to>
          <xdr:col>11</xdr:col>
          <xdr:colOff>464820</xdr:colOff>
          <xdr:row>51</xdr:row>
          <xdr:rowOff>289560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3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25</xdr:row>
          <xdr:rowOff>68580</xdr:rowOff>
        </xdr:from>
        <xdr:to>
          <xdr:col>7</xdr:col>
          <xdr:colOff>464820</xdr:colOff>
          <xdr:row>25</xdr:row>
          <xdr:rowOff>289560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3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220980</xdr:colOff>
          <xdr:row>37</xdr:row>
          <xdr:rowOff>68580</xdr:rowOff>
        </xdr:from>
        <xdr:to>
          <xdr:col>9</xdr:col>
          <xdr:colOff>464820</xdr:colOff>
          <xdr:row>37</xdr:row>
          <xdr:rowOff>289560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3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37</xdr:row>
          <xdr:rowOff>68580</xdr:rowOff>
        </xdr:from>
        <xdr:to>
          <xdr:col>11</xdr:col>
          <xdr:colOff>464820</xdr:colOff>
          <xdr:row>37</xdr:row>
          <xdr:rowOff>289560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3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49</xdr:row>
          <xdr:rowOff>68580</xdr:rowOff>
        </xdr:from>
        <xdr:to>
          <xdr:col>11</xdr:col>
          <xdr:colOff>464820</xdr:colOff>
          <xdr:row>49</xdr:row>
          <xdr:rowOff>289560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3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220980</xdr:colOff>
          <xdr:row>48</xdr:row>
          <xdr:rowOff>68580</xdr:rowOff>
        </xdr:from>
        <xdr:to>
          <xdr:col>11</xdr:col>
          <xdr:colOff>457200</xdr:colOff>
          <xdr:row>48</xdr:row>
          <xdr:rowOff>289560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3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220980</xdr:colOff>
          <xdr:row>48</xdr:row>
          <xdr:rowOff>68580</xdr:rowOff>
        </xdr:from>
        <xdr:to>
          <xdr:col>8</xdr:col>
          <xdr:colOff>457200</xdr:colOff>
          <xdr:row>48</xdr:row>
          <xdr:rowOff>289560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3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614590</xdr:colOff>
      <xdr:row>1</xdr:row>
      <xdr:rowOff>217714</xdr:rowOff>
    </xdr:from>
    <xdr:to>
      <xdr:col>2</xdr:col>
      <xdr:colOff>1016000</xdr:colOff>
      <xdr:row>2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886A511-A42F-48FE-9A05-5D602B4E8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1397000</xdr:colOff>
          <xdr:row>0</xdr:row>
          <xdr:rowOff>15875</xdr:rowOff>
        </xdr:from>
        <xdr:to>
          <xdr:col>9</xdr:col>
          <xdr:colOff>1682751</xdr:colOff>
          <xdr:row>0</xdr:row>
          <xdr:rowOff>1111251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1" spid="_x0000_s5183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52" t="2709" r="273" b="3795"/>
            <a:stretch>
              <a:fillRect/>
            </a:stretch>
          </xdr:blipFill>
          <xdr:spPr bwMode="auto">
            <a:xfrm>
              <a:off x="3683000" y="15875"/>
              <a:ext cx="10414001" cy="109537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614590</xdr:colOff>
      <xdr:row>1</xdr:row>
      <xdr:rowOff>217714</xdr:rowOff>
    </xdr:from>
    <xdr:to>
      <xdr:col>2</xdr:col>
      <xdr:colOff>749300</xdr:colOff>
      <xdr:row>2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82106CD-2B83-4C47-B4ED-94BABBF8B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8</xdr:row>
      <xdr:rowOff>38100</xdr:rowOff>
    </xdr:from>
    <xdr:to>
      <xdr:col>2</xdr:col>
      <xdr:colOff>10428575</xdr:colOff>
      <xdr:row>8</xdr:row>
      <xdr:rowOff>1164766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3905250"/>
          <a:ext cx="10400000" cy="1126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7</xdr:row>
      <xdr:rowOff>28575</xdr:rowOff>
    </xdr:from>
    <xdr:to>
      <xdr:col>2</xdr:col>
      <xdr:colOff>10429875</xdr:colOff>
      <xdr:row>7</xdr:row>
      <xdr:rowOff>1152525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724150"/>
          <a:ext cx="104013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15</xdr:row>
      <xdr:rowOff>28575</xdr:rowOff>
    </xdr:from>
    <xdr:to>
      <xdr:col>2</xdr:col>
      <xdr:colOff>10439400</xdr:colOff>
      <xdr:row>15</xdr:row>
      <xdr:rowOff>1152525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9563100"/>
          <a:ext cx="104013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9</xdr:row>
      <xdr:rowOff>85725</xdr:rowOff>
    </xdr:from>
    <xdr:to>
      <xdr:col>2</xdr:col>
      <xdr:colOff>10410826</xdr:colOff>
      <xdr:row>9</xdr:row>
      <xdr:rowOff>1127727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5626C03D-7D91-4B5E-8C8E-914DF4FD71B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9700" y="376237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10</xdr:row>
      <xdr:rowOff>76200</xdr:rowOff>
    </xdr:from>
    <xdr:to>
      <xdr:col>2</xdr:col>
      <xdr:colOff>10420351</xdr:colOff>
      <xdr:row>10</xdr:row>
      <xdr:rowOff>1118202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2E2FB6AD-619F-4CB7-AA29-0E9317CCD1D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19225" y="492442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11</xdr:row>
      <xdr:rowOff>85725</xdr:rowOff>
    </xdr:from>
    <xdr:to>
      <xdr:col>2</xdr:col>
      <xdr:colOff>10410826</xdr:colOff>
      <xdr:row>11</xdr:row>
      <xdr:rowOff>1127727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8FCE1073-8FFC-4254-B9B8-D8FC43869B5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9700" y="610552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12</xdr:row>
      <xdr:rowOff>76200</xdr:rowOff>
    </xdr:from>
    <xdr:to>
      <xdr:col>2</xdr:col>
      <xdr:colOff>10410826</xdr:colOff>
      <xdr:row>12</xdr:row>
      <xdr:rowOff>1118202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CB7AD39F-4E91-49C8-B52B-B3267CD3603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9700" y="726757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13</xdr:row>
      <xdr:rowOff>76200</xdr:rowOff>
    </xdr:from>
    <xdr:to>
      <xdr:col>2</xdr:col>
      <xdr:colOff>10420351</xdr:colOff>
      <xdr:row>13</xdr:row>
      <xdr:rowOff>1118202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C2D965B-A6A5-4654-B333-3118B76E882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19225" y="8439150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14</xdr:row>
      <xdr:rowOff>95250</xdr:rowOff>
    </xdr:from>
    <xdr:to>
      <xdr:col>2</xdr:col>
      <xdr:colOff>10420351</xdr:colOff>
      <xdr:row>14</xdr:row>
      <xdr:rowOff>1137252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D7F63B49-43AF-4E08-AB3D-E714E4B0211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19225" y="962977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_nicka\A_MAPA%20PROCES&#211;W%20IB\Katalog%20WDdoR_Protok&#243;&#322;%20przekazania_D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tokół_DP_IPD_IB"/>
      <sheetName val="Protokół_DP_IB_WYK"/>
      <sheetName val="Protokół_DPW_WYK_IB"/>
      <sheetName val="lista rozwijan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13" Type="http://schemas.openxmlformats.org/officeDocument/2006/relationships/ctrlProp" Target="../ctrlProps/ctrlProp7.xml"/><Relationship Id="rId18" Type="http://schemas.openxmlformats.org/officeDocument/2006/relationships/ctrlProp" Target="../ctrlProps/ctrlProp12.xml"/><Relationship Id="rId26" Type="http://schemas.openxmlformats.org/officeDocument/2006/relationships/comments" Target="../comments1.xml"/><Relationship Id="rId3" Type="http://schemas.openxmlformats.org/officeDocument/2006/relationships/printerSettings" Target="../printerSettings/printerSettings11.bin"/><Relationship Id="rId21" Type="http://schemas.openxmlformats.org/officeDocument/2006/relationships/ctrlProp" Target="../ctrlProps/ctrlProp15.xml"/><Relationship Id="rId7" Type="http://schemas.openxmlformats.org/officeDocument/2006/relationships/ctrlProp" Target="../ctrlProps/ctrlProp1.xml"/><Relationship Id="rId12" Type="http://schemas.openxmlformats.org/officeDocument/2006/relationships/ctrlProp" Target="../ctrlProps/ctrlProp6.xml"/><Relationship Id="rId17" Type="http://schemas.openxmlformats.org/officeDocument/2006/relationships/ctrlProp" Target="../ctrlProps/ctrlProp11.xml"/><Relationship Id="rId25" Type="http://schemas.openxmlformats.org/officeDocument/2006/relationships/ctrlProp" Target="../ctrlProps/ctrlProp19.xml"/><Relationship Id="rId2" Type="http://schemas.openxmlformats.org/officeDocument/2006/relationships/printerSettings" Target="../printerSettings/printerSettings10.bin"/><Relationship Id="rId16" Type="http://schemas.openxmlformats.org/officeDocument/2006/relationships/ctrlProp" Target="../ctrlProps/ctrlProp10.xml"/><Relationship Id="rId20" Type="http://schemas.openxmlformats.org/officeDocument/2006/relationships/ctrlProp" Target="../ctrlProps/ctrlProp14.xml"/><Relationship Id="rId1" Type="http://schemas.openxmlformats.org/officeDocument/2006/relationships/printerSettings" Target="../printerSettings/printerSettings9.bin"/><Relationship Id="rId6" Type="http://schemas.openxmlformats.org/officeDocument/2006/relationships/vmlDrawing" Target="../drawings/vmlDrawing1.vml"/><Relationship Id="rId11" Type="http://schemas.openxmlformats.org/officeDocument/2006/relationships/ctrlProp" Target="../ctrlProps/ctrlProp5.xml"/><Relationship Id="rId24" Type="http://schemas.openxmlformats.org/officeDocument/2006/relationships/ctrlProp" Target="../ctrlProps/ctrlProp18.xml"/><Relationship Id="rId5" Type="http://schemas.openxmlformats.org/officeDocument/2006/relationships/drawing" Target="../drawings/drawing2.xml"/><Relationship Id="rId15" Type="http://schemas.openxmlformats.org/officeDocument/2006/relationships/ctrlProp" Target="../ctrlProps/ctrlProp9.xml"/><Relationship Id="rId23" Type="http://schemas.openxmlformats.org/officeDocument/2006/relationships/ctrlProp" Target="../ctrlProps/ctrlProp17.xml"/><Relationship Id="rId10" Type="http://schemas.openxmlformats.org/officeDocument/2006/relationships/ctrlProp" Target="../ctrlProps/ctrlProp4.xml"/><Relationship Id="rId19" Type="http://schemas.openxmlformats.org/officeDocument/2006/relationships/ctrlProp" Target="../ctrlProps/ctrlProp13.xml"/><Relationship Id="rId4" Type="http://schemas.openxmlformats.org/officeDocument/2006/relationships/printerSettings" Target="../printerSettings/printerSettings12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Relationship Id="rId22" Type="http://schemas.openxmlformats.org/officeDocument/2006/relationships/ctrlProp" Target="../ctrlProps/ctrlProp1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26" Type="http://schemas.openxmlformats.org/officeDocument/2006/relationships/ctrlProp" Target="../ctrlProps/ctrlProp39.xml"/><Relationship Id="rId3" Type="http://schemas.openxmlformats.org/officeDocument/2006/relationships/printerSettings" Target="../printerSettings/printerSettings15.bin"/><Relationship Id="rId21" Type="http://schemas.openxmlformats.org/officeDocument/2006/relationships/ctrlProp" Target="../ctrlProps/ctrlProp34.x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5" Type="http://schemas.openxmlformats.org/officeDocument/2006/relationships/ctrlProp" Target="../ctrlProps/ctrlProp38.xml"/><Relationship Id="rId2" Type="http://schemas.openxmlformats.org/officeDocument/2006/relationships/printerSettings" Target="../printerSettings/printerSettings14.bin"/><Relationship Id="rId16" Type="http://schemas.openxmlformats.org/officeDocument/2006/relationships/ctrlProp" Target="../ctrlProps/ctrlProp29.xml"/><Relationship Id="rId20" Type="http://schemas.openxmlformats.org/officeDocument/2006/relationships/ctrlProp" Target="../ctrlProps/ctrlProp33.xml"/><Relationship Id="rId29" Type="http://schemas.openxmlformats.org/officeDocument/2006/relationships/ctrlProp" Target="../ctrlProps/ctrlProp42.xml"/><Relationship Id="rId1" Type="http://schemas.openxmlformats.org/officeDocument/2006/relationships/printerSettings" Target="../printerSettings/printerSettings13.bin"/><Relationship Id="rId6" Type="http://schemas.openxmlformats.org/officeDocument/2006/relationships/vmlDrawing" Target="../drawings/vmlDrawing2.vml"/><Relationship Id="rId11" Type="http://schemas.openxmlformats.org/officeDocument/2006/relationships/ctrlProp" Target="../ctrlProps/ctrlProp24.xml"/><Relationship Id="rId24" Type="http://schemas.openxmlformats.org/officeDocument/2006/relationships/ctrlProp" Target="../ctrlProps/ctrlProp37.xml"/><Relationship Id="rId5" Type="http://schemas.openxmlformats.org/officeDocument/2006/relationships/drawing" Target="../drawings/drawing3.xml"/><Relationship Id="rId15" Type="http://schemas.openxmlformats.org/officeDocument/2006/relationships/ctrlProp" Target="../ctrlProps/ctrlProp28.xml"/><Relationship Id="rId23" Type="http://schemas.openxmlformats.org/officeDocument/2006/relationships/ctrlProp" Target="../ctrlProps/ctrlProp36.xml"/><Relationship Id="rId28" Type="http://schemas.openxmlformats.org/officeDocument/2006/relationships/ctrlProp" Target="../ctrlProps/ctrlProp41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printerSettings" Target="../printerSettings/printerSettings16.bin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Relationship Id="rId22" Type="http://schemas.openxmlformats.org/officeDocument/2006/relationships/ctrlProp" Target="../ctrlProps/ctrlProp35.xml"/><Relationship Id="rId27" Type="http://schemas.openxmlformats.org/officeDocument/2006/relationships/ctrlProp" Target="../ctrlProps/ctrlProp4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7" Type="http://schemas.openxmlformats.org/officeDocument/2006/relationships/comments" Target="../comments2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vmlDrawing" Target="../drawings/vmlDrawing3.vm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VX78"/>
  <sheetViews>
    <sheetView view="pageBreakPreview" topLeftCell="A52" zoomScale="80" zoomScaleNormal="100" zoomScaleSheetLayoutView="80" workbookViewId="0">
      <selection sqref="A1:O1"/>
    </sheetView>
  </sheetViews>
  <sheetFormatPr defaultRowHeight="14.4" x14ac:dyDescent="0.3"/>
  <cols>
    <col min="8" max="8" width="9.109375" customWidth="1"/>
    <col min="16" max="16" width="8.88671875" hidden="1" customWidth="1"/>
    <col min="264" max="264" width="9.109375" customWidth="1"/>
    <col min="272" max="272" width="8.88671875" hidden="1" customWidth="1"/>
    <col min="520" max="520" width="9.109375" customWidth="1"/>
    <col min="528" max="528" width="8.88671875" hidden="1" customWidth="1"/>
    <col min="776" max="776" width="9.109375" customWidth="1"/>
    <col min="784" max="784" width="8.88671875" hidden="1" customWidth="1"/>
    <col min="1032" max="1032" width="9.109375" customWidth="1"/>
    <col min="1040" max="1040" width="8.88671875" hidden="1" customWidth="1"/>
    <col min="1288" max="1288" width="9.109375" customWidth="1"/>
    <col min="1296" max="1296" width="8.88671875" hidden="1" customWidth="1"/>
    <col min="1544" max="1544" width="9.109375" customWidth="1"/>
    <col min="1552" max="1552" width="8.88671875" hidden="1" customWidth="1"/>
    <col min="1800" max="1800" width="9.109375" customWidth="1"/>
    <col min="1808" max="1808" width="8.88671875" hidden="1" customWidth="1"/>
    <col min="2056" max="2056" width="9.109375" customWidth="1"/>
    <col min="2064" max="2064" width="8.88671875" hidden="1" customWidth="1"/>
    <col min="2312" max="2312" width="9.109375" customWidth="1"/>
    <col min="2320" max="2320" width="8.88671875" hidden="1" customWidth="1"/>
    <col min="2568" max="2568" width="9.109375" customWidth="1"/>
    <col min="2576" max="2576" width="8.88671875" hidden="1" customWidth="1"/>
    <col min="2824" max="2824" width="9.109375" customWidth="1"/>
    <col min="2832" max="2832" width="8.88671875" hidden="1" customWidth="1"/>
    <col min="3080" max="3080" width="9.109375" customWidth="1"/>
    <col min="3088" max="3088" width="8.88671875" hidden="1" customWidth="1"/>
    <col min="3336" max="3336" width="9.109375" customWidth="1"/>
    <col min="3344" max="3344" width="8.88671875" hidden="1" customWidth="1"/>
    <col min="3592" max="3592" width="9.109375" customWidth="1"/>
    <col min="3600" max="3600" width="8.88671875" hidden="1" customWidth="1"/>
    <col min="3848" max="3848" width="9.109375" customWidth="1"/>
    <col min="3856" max="3856" width="8.88671875" hidden="1" customWidth="1"/>
    <col min="4104" max="4104" width="9.109375" customWidth="1"/>
    <col min="4112" max="4112" width="8.88671875" hidden="1" customWidth="1"/>
    <col min="4360" max="4360" width="9.109375" customWidth="1"/>
    <col min="4368" max="4368" width="8.88671875" hidden="1" customWidth="1"/>
    <col min="4616" max="4616" width="9.109375" customWidth="1"/>
    <col min="4624" max="4624" width="8.88671875" hidden="1" customWidth="1"/>
    <col min="4872" max="4872" width="9.109375" customWidth="1"/>
    <col min="4880" max="4880" width="8.88671875" hidden="1" customWidth="1"/>
    <col min="5128" max="5128" width="9.109375" customWidth="1"/>
    <col min="5136" max="5136" width="8.88671875" hidden="1" customWidth="1"/>
    <col min="5384" max="5384" width="9.109375" customWidth="1"/>
    <col min="5392" max="5392" width="8.88671875" hidden="1" customWidth="1"/>
    <col min="5640" max="5640" width="9.109375" customWidth="1"/>
    <col min="5648" max="5648" width="8.88671875" hidden="1" customWidth="1"/>
    <col min="5896" max="5896" width="9.109375" customWidth="1"/>
    <col min="5904" max="5904" width="8.88671875" hidden="1" customWidth="1"/>
    <col min="6152" max="6152" width="9.109375" customWidth="1"/>
    <col min="6160" max="6160" width="8.88671875" hidden="1" customWidth="1"/>
    <col min="6408" max="6408" width="9.109375" customWidth="1"/>
    <col min="6416" max="6416" width="8.88671875" hidden="1" customWidth="1"/>
    <col min="6664" max="6664" width="9.109375" customWidth="1"/>
    <col min="6672" max="6672" width="8.88671875" hidden="1" customWidth="1"/>
    <col min="6920" max="6920" width="9.109375" customWidth="1"/>
    <col min="6928" max="6928" width="8.88671875" hidden="1" customWidth="1"/>
    <col min="7176" max="7176" width="9.109375" customWidth="1"/>
    <col min="7184" max="7184" width="8.88671875" hidden="1" customWidth="1"/>
    <col min="7432" max="7432" width="9.109375" customWidth="1"/>
    <col min="7440" max="7440" width="8.88671875" hidden="1" customWidth="1"/>
    <col min="7688" max="7688" width="9.109375" customWidth="1"/>
    <col min="7696" max="7696" width="8.88671875" hidden="1" customWidth="1"/>
    <col min="7944" max="7944" width="9.109375" customWidth="1"/>
    <col min="7952" max="7952" width="8.88671875" hidden="1" customWidth="1"/>
    <col min="8200" max="8200" width="9.109375" customWidth="1"/>
    <col min="8208" max="8208" width="8.88671875" hidden="1" customWidth="1"/>
    <col min="8456" max="8456" width="9.109375" customWidth="1"/>
    <col min="8464" max="8464" width="8.88671875" hidden="1" customWidth="1"/>
    <col min="8712" max="8712" width="9.109375" customWidth="1"/>
    <col min="8720" max="8720" width="8.88671875" hidden="1" customWidth="1"/>
    <col min="8968" max="8968" width="9.109375" customWidth="1"/>
    <col min="8976" max="8976" width="8.88671875" hidden="1" customWidth="1"/>
    <col min="9224" max="9224" width="9.109375" customWidth="1"/>
    <col min="9232" max="9232" width="8.88671875" hidden="1" customWidth="1"/>
    <col min="9480" max="9480" width="9.109375" customWidth="1"/>
    <col min="9488" max="9488" width="8.88671875" hidden="1" customWidth="1"/>
    <col min="9736" max="9736" width="9.109375" customWidth="1"/>
    <col min="9744" max="9744" width="8.88671875" hidden="1" customWidth="1"/>
    <col min="9992" max="9992" width="9.109375" customWidth="1"/>
    <col min="10000" max="10000" width="8.88671875" hidden="1" customWidth="1"/>
    <col min="10248" max="10248" width="9.109375" customWidth="1"/>
    <col min="10256" max="10256" width="8.88671875" hidden="1" customWidth="1"/>
    <col min="10504" max="10504" width="9.109375" customWidth="1"/>
    <col min="10512" max="10512" width="8.88671875" hidden="1" customWidth="1"/>
    <col min="10760" max="10760" width="9.109375" customWidth="1"/>
    <col min="10768" max="10768" width="8.88671875" hidden="1" customWidth="1"/>
    <col min="11016" max="11016" width="9.109375" customWidth="1"/>
    <col min="11024" max="11024" width="8.88671875" hidden="1" customWidth="1"/>
    <col min="11272" max="11272" width="9.109375" customWidth="1"/>
    <col min="11280" max="11280" width="8.88671875" hidden="1" customWidth="1"/>
    <col min="11528" max="11528" width="9.109375" customWidth="1"/>
    <col min="11536" max="11536" width="8.88671875" hidden="1" customWidth="1"/>
    <col min="11784" max="11784" width="9.109375" customWidth="1"/>
    <col min="11792" max="11792" width="8.88671875" hidden="1" customWidth="1"/>
    <col min="12040" max="12040" width="9.109375" customWidth="1"/>
    <col min="12048" max="12048" width="8.88671875" hidden="1" customWidth="1"/>
    <col min="12296" max="12296" width="9.109375" customWidth="1"/>
    <col min="12304" max="12304" width="8.88671875" hidden="1" customWidth="1"/>
    <col min="12552" max="12552" width="9.109375" customWidth="1"/>
    <col min="12560" max="12560" width="8.88671875" hidden="1" customWidth="1"/>
    <col min="12808" max="12808" width="9.109375" customWidth="1"/>
    <col min="12816" max="12816" width="8.88671875" hidden="1" customWidth="1"/>
    <col min="13064" max="13064" width="9.109375" customWidth="1"/>
    <col min="13072" max="13072" width="8.88671875" hidden="1" customWidth="1"/>
    <col min="13320" max="13320" width="9.109375" customWidth="1"/>
    <col min="13328" max="13328" width="8.88671875" hidden="1" customWidth="1"/>
    <col min="13576" max="13576" width="9.109375" customWidth="1"/>
    <col min="13584" max="13584" width="8.88671875" hidden="1" customWidth="1"/>
    <col min="13832" max="13832" width="9.109375" customWidth="1"/>
    <col min="13840" max="13840" width="8.88671875" hidden="1" customWidth="1"/>
    <col min="14088" max="14088" width="9.109375" customWidth="1"/>
    <col min="14096" max="14096" width="8.88671875" hidden="1" customWidth="1"/>
    <col min="14344" max="14344" width="9.109375" customWidth="1"/>
    <col min="14352" max="14352" width="8.88671875" hidden="1" customWidth="1"/>
    <col min="14600" max="14600" width="9.109375" customWidth="1"/>
    <col min="14608" max="14608" width="8.88671875" hidden="1" customWidth="1"/>
    <col min="14856" max="14856" width="9.109375" customWidth="1"/>
    <col min="14864" max="14864" width="8.88671875" hidden="1" customWidth="1"/>
    <col min="15112" max="15112" width="9.109375" customWidth="1"/>
    <col min="15120" max="15120" width="8.88671875" hidden="1" customWidth="1"/>
    <col min="15368" max="15368" width="9.109375" customWidth="1"/>
    <col min="15376" max="15376" width="8.88671875" hidden="1" customWidth="1"/>
    <col min="15624" max="15624" width="9.109375" customWidth="1"/>
    <col min="15632" max="15632" width="8.88671875" hidden="1" customWidth="1"/>
    <col min="15880" max="15880" width="9.109375" customWidth="1"/>
    <col min="15888" max="15888" width="8.88671875" hidden="1" customWidth="1"/>
    <col min="16136" max="16136" width="9.109375" customWidth="1"/>
    <col min="16144" max="16144" width="8.88671875" hidden="1" customWidth="1"/>
  </cols>
  <sheetData>
    <row r="1" spans="1:16" x14ac:dyDescent="0.3">
      <c r="A1" s="151" t="s">
        <v>252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6" x14ac:dyDescent="0.3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4"/>
    </row>
    <row r="3" spans="1:16" x14ac:dyDescent="0.3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O3" s="90"/>
    </row>
    <row r="4" spans="1:16" x14ac:dyDescent="0.3">
      <c r="A4" s="91"/>
      <c r="O4" s="90"/>
    </row>
    <row r="5" spans="1:16" x14ac:dyDescent="0.3">
      <c r="A5" s="91"/>
      <c r="O5" s="90"/>
    </row>
    <row r="6" spans="1:16" x14ac:dyDescent="0.3">
      <c r="A6" s="91"/>
      <c r="O6" s="90"/>
    </row>
    <row r="7" spans="1:16" x14ac:dyDescent="0.3">
      <c r="A7" s="91"/>
      <c r="O7" s="90"/>
      <c r="P7" s="92" t="s">
        <v>253</v>
      </c>
    </row>
    <row r="8" spans="1:16" x14ac:dyDescent="0.3">
      <c r="A8" s="91"/>
      <c r="O8" s="90"/>
    </row>
    <row r="9" spans="1:16" x14ac:dyDescent="0.3">
      <c r="A9" s="91"/>
      <c r="O9" s="90"/>
      <c r="P9" s="92" t="s">
        <v>254</v>
      </c>
    </row>
    <row r="10" spans="1:16" x14ac:dyDescent="0.3">
      <c r="A10" s="91"/>
      <c r="O10" s="90"/>
    </row>
    <row r="11" spans="1:16" x14ac:dyDescent="0.3">
      <c r="A11" s="91"/>
      <c r="O11" s="90"/>
    </row>
    <row r="12" spans="1:16" x14ac:dyDescent="0.3">
      <c r="A12" s="91"/>
      <c r="O12" s="90"/>
    </row>
    <row r="13" spans="1:16" x14ac:dyDescent="0.3">
      <c r="A13" s="91"/>
      <c r="O13" s="90"/>
      <c r="P13" s="92" t="s">
        <v>255</v>
      </c>
    </row>
    <row r="14" spans="1:16" x14ac:dyDescent="0.3">
      <c r="A14" s="91"/>
      <c r="O14" s="90"/>
    </row>
    <row r="15" spans="1:16" x14ac:dyDescent="0.3">
      <c r="A15" s="91"/>
      <c r="O15" s="90"/>
    </row>
    <row r="16" spans="1:16" x14ac:dyDescent="0.3">
      <c r="A16" s="91"/>
      <c r="O16" s="90"/>
    </row>
    <row r="17" spans="1:16" x14ac:dyDescent="0.3">
      <c r="A17" s="91"/>
      <c r="O17" s="90"/>
    </row>
    <row r="18" spans="1:16" x14ac:dyDescent="0.3">
      <c r="A18" s="91"/>
      <c r="G18" s="93" t="s">
        <v>256</v>
      </c>
      <c r="O18" s="90"/>
      <c r="P18" s="92" t="s">
        <v>257</v>
      </c>
    </row>
    <row r="19" spans="1:16" x14ac:dyDescent="0.3">
      <c r="A19" s="91"/>
      <c r="O19" s="90"/>
    </row>
    <row r="20" spans="1:16" x14ac:dyDescent="0.3">
      <c r="A20" s="91"/>
      <c r="O20" s="90"/>
    </row>
    <row r="21" spans="1:16" x14ac:dyDescent="0.3">
      <c r="A21" s="91"/>
      <c r="I21" s="94" t="s">
        <v>258</v>
      </c>
      <c r="O21" s="90"/>
    </row>
    <row r="22" spans="1:16" x14ac:dyDescent="0.3">
      <c r="A22" s="91"/>
      <c r="I22" s="94"/>
      <c r="O22" s="90"/>
    </row>
    <row r="23" spans="1:16" x14ac:dyDescent="0.3">
      <c r="A23" s="91"/>
      <c r="O23" s="90"/>
    </row>
    <row r="24" spans="1:16" x14ac:dyDescent="0.3">
      <c r="A24" s="91"/>
      <c r="O24" s="90"/>
      <c r="P24" s="95" t="s">
        <v>259</v>
      </c>
    </row>
    <row r="25" spans="1:16" x14ac:dyDescent="0.3">
      <c r="A25" s="91"/>
      <c r="F25" s="96"/>
      <c r="O25" s="90"/>
      <c r="P25" s="92" t="s">
        <v>260</v>
      </c>
    </row>
    <row r="26" spans="1:16" x14ac:dyDescent="0.3">
      <c r="A26" s="91"/>
      <c r="O26" s="90"/>
      <c r="P26" t="s">
        <v>261</v>
      </c>
    </row>
    <row r="27" spans="1:16" x14ac:dyDescent="0.3">
      <c r="A27" s="91"/>
      <c r="O27" s="90"/>
    </row>
    <row r="28" spans="1:16" x14ac:dyDescent="0.3">
      <c r="A28" s="91"/>
      <c r="O28" s="90"/>
    </row>
    <row r="29" spans="1:16" x14ac:dyDescent="0.3">
      <c r="A29" s="91"/>
      <c r="O29" s="90"/>
    </row>
    <row r="30" spans="1:16" x14ac:dyDescent="0.3">
      <c r="A30" s="91"/>
      <c r="O30" s="90"/>
    </row>
    <row r="31" spans="1:16" x14ac:dyDescent="0.3">
      <c r="A31" s="91"/>
      <c r="O31" s="90"/>
    </row>
    <row r="32" spans="1:16" x14ac:dyDescent="0.3">
      <c r="A32" s="91"/>
      <c r="O32" s="90"/>
    </row>
    <row r="33" spans="1:16" x14ac:dyDescent="0.3">
      <c r="A33" s="91"/>
      <c r="G33" s="97" t="s">
        <v>262</v>
      </c>
      <c r="O33" s="90"/>
    </row>
    <row r="34" spans="1:16" x14ac:dyDescent="0.3">
      <c r="A34" s="91"/>
      <c r="O34" s="90"/>
    </row>
    <row r="35" spans="1:16" x14ac:dyDescent="0.3">
      <c r="A35" s="91"/>
      <c r="O35" s="90"/>
    </row>
    <row r="36" spans="1:16" x14ac:dyDescent="0.3">
      <c r="A36" s="91"/>
      <c r="O36" s="90"/>
    </row>
    <row r="37" spans="1:16" x14ac:dyDescent="0.3">
      <c r="A37" s="91"/>
      <c r="I37" s="98" t="s">
        <v>263</v>
      </c>
      <c r="O37" s="90"/>
    </row>
    <row r="38" spans="1:16" x14ac:dyDescent="0.3">
      <c r="A38" s="91"/>
      <c r="O38" s="90"/>
    </row>
    <row r="39" spans="1:16" x14ac:dyDescent="0.3">
      <c r="A39" s="91"/>
      <c r="O39" s="90"/>
      <c r="P39" s="92" t="s">
        <v>264</v>
      </c>
    </row>
    <row r="40" spans="1:16" x14ac:dyDescent="0.3">
      <c r="A40" s="91"/>
      <c r="O40" s="90"/>
      <c r="P40" s="92" t="s">
        <v>265</v>
      </c>
    </row>
    <row r="41" spans="1:16" x14ac:dyDescent="0.3">
      <c r="A41" s="91"/>
      <c r="O41" s="90"/>
      <c r="P41" s="92" t="s">
        <v>266</v>
      </c>
    </row>
    <row r="42" spans="1:16" x14ac:dyDescent="0.3">
      <c r="A42" s="91"/>
      <c r="O42" s="90"/>
      <c r="P42" s="92" t="s">
        <v>267</v>
      </c>
    </row>
    <row r="43" spans="1:16" x14ac:dyDescent="0.3">
      <c r="A43" s="91"/>
      <c r="O43" s="90"/>
      <c r="P43" s="92" t="s">
        <v>268</v>
      </c>
    </row>
    <row r="44" spans="1:16" x14ac:dyDescent="0.3">
      <c r="A44" s="91"/>
      <c r="O44" s="90"/>
    </row>
    <row r="45" spans="1:16" x14ac:dyDescent="0.3">
      <c r="A45" s="91"/>
      <c r="O45" s="90"/>
    </row>
    <row r="46" spans="1:16" x14ac:dyDescent="0.3">
      <c r="A46" s="91"/>
      <c r="F46" s="155"/>
      <c r="G46" s="155"/>
      <c r="O46" s="90"/>
    </row>
    <row r="47" spans="1:16" x14ac:dyDescent="0.3">
      <c r="A47" s="91"/>
      <c r="F47" s="155" t="s">
        <v>269</v>
      </c>
      <c r="G47" s="155"/>
      <c r="O47" s="90"/>
    </row>
    <row r="48" spans="1:16" x14ac:dyDescent="0.3">
      <c r="A48" s="91"/>
      <c r="O48" s="90"/>
    </row>
    <row r="49" spans="1:16" x14ac:dyDescent="0.3">
      <c r="A49" s="91"/>
      <c r="O49" s="90"/>
      <c r="P49" s="92" t="s">
        <v>270</v>
      </c>
    </row>
    <row r="50" spans="1:16" x14ac:dyDescent="0.3">
      <c r="A50" s="91"/>
      <c r="O50" s="90"/>
    </row>
    <row r="51" spans="1:16" x14ac:dyDescent="0.3">
      <c r="A51" s="91"/>
      <c r="I51" s="99" t="s">
        <v>271</v>
      </c>
      <c r="O51" s="90"/>
      <c r="P51" s="92" t="s">
        <v>272</v>
      </c>
    </row>
    <row r="52" spans="1:16" x14ac:dyDescent="0.3">
      <c r="A52" s="91"/>
      <c r="O52" s="90"/>
    </row>
    <row r="53" spans="1:16" x14ac:dyDescent="0.3">
      <c r="A53" s="91"/>
      <c r="O53" s="90"/>
    </row>
    <row r="54" spans="1:16" x14ac:dyDescent="0.3">
      <c r="A54" s="91"/>
      <c r="O54" s="90"/>
    </row>
    <row r="55" spans="1:16" x14ac:dyDescent="0.3">
      <c r="A55" s="91"/>
      <c r="O55" s="90"/>
    </row>
    <row r="56" spans="1:16" x14ac:dyDescent="0.3">
      <c r="A56" s="91"/>
      <c r="O56" s="90"/>
    </row>
    <row r="57" spans="1:16" x14ac:dyDescent="0.3">
      <c r="A57" s="91"/>
      <c r="O57" s="90"/>
    </row>
    <row r="58" spans="1:16" x14ac:dyDescent="0.3">
      <c r="A58" s="91"/>
      <c r="O58" s="90"/>
    </row>
    <row r="59" spans="1:16" x14ac:dyDescent="0.3">
      <c r="A59" s="91"/>
      <c r="O59" s="90"/>
    </row>
    <row r="60" spans="1:16" x14ac:dyDescent="0.3">
      <c r="A60" s="91"/>
      <c r="O60" s="90"/>
    </row>
    <row r="61" spans="1:16" x14ac:dyDescent="0.3">
      <c r="A61" s="91"/>
      <c r="O61" s="90"/>
    </row>
    <row r="62" spans="1:16" x14ac:dyDescent="0.3">
      <c r="A62" s="91"/>
      <c r="O62" s="90"/>
    </row>
    <row r="63" spans="1:16" x14ac:dyDescent="0.3">
      <c r="A63" s="91"/>
      <c r="O63" s="90"/>
    </row>
    <row r="64" spans="1:16" x14ac:dyDescent="0.3">
      <c r="A64" s="91"/>
      <c r="O64" s="90"/>
    </row>
    <row r="65" spans="1:15" x14ac:dyDescent="0.3">
      <c r="A65" s="91"/>
      <c r="O65" s="90"/>
    </row>
    <row r="66" spans="1:15" x14ac:dyDescent="0.3">
      <c r="A66" s="91"/>
      <c r="O66" s="90"/>
    </row>
    <row r="67" spans="1:15" x14ac:dyDescent="0.3">
      <c r="A67" s="100" t="s">
        <v>273</v>
      </c>
      <c r="O67" s="90"/>
    </row>
    <row r="68" spans="1:15" x14ac:dyDescent="0.3">
      <c r="A68" s="91"/>
      <c r="O68" s="90"/>
    </row>
    <row r="69" spans="1:15" x14ac:dyDescent="0.3">
      <c r="A69" s="100"/>
      <c r="C69" s="149" t="s">
        <v>274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6"/>
    </row>
    <row r="70" spans="1:15" x14ac:dyDescent="0.3">
      <c r="A70" s="91"/>
      <c r="O70" s="90"/>
    </row>
    <row r="71" spans="1:15" x14ac:dyDescent="0.3">
      <c r="A71" s="91"/>
      <c r="C71" s="149" t="s">
        <v>275</v>
      </c>
      <c r="D71" s="150"/>
      <c r="E71" s="150"/>
      <c r="F71" s="150"/>
      <c r="G71" s="150"/>
      <c r="H71" s="150"/>
      <c r="I71" s="150"/>
      <c r="J71" s="101"/>
      <c r="K71" s="101"/>
      <c r="L71" s="101"/>
      <c r="M71" s="101"/>
      <c r="N71" s="101"/>
      <c r="O71" s="102"/>
    </row>
    <row r="72" spans="1:15" x14ac:dyDescent="0.3">
      <c r="A72" s="91"/>
      <c r="O72" s="90"/>
    </row>
    <row r="73" spans="1:15" x14ac:dyDescent="0.3">
      <c r="A73" s="91"/>
      <c r="C73" t="s">
        <v>276</v>
      </c>
      <c r="O73" s="90"/>
    </row>
    <row r="74" spans="1:15" x14ac:dyDescent="0.3">
      <c r="A74" s="91"/>
      <c r="O74" s="90"/>
    </row>
    <row r="75" spans="1:15" x14ac:dyDescent="0.3">
      <c r="A75" s="91"/>
      <c r="C75" t="s">
        <v>277</v>
      </c>
      <c r="O75" s="90"/>
    </row>
    <row r="76" spans="1:15" x14ac:dyDescent="0.3">
      <c r="A76" s="91"/>
      <c r="O76" s="90"/>
    </row>
    <row r="77" spans="1:15" x14ac:dyDescent="0.3">
      <c r="A77" s="91"/>
      <c r="C77" t="s">
        <v>278</v>
      </c>
      <c r="O77" s="90"/>
    </row>
    <row r="78" spans="1:15" x14ac:dyDescent="0.3">
      <c r="A78" s="103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5"/>
    </row>
  </sheetData>
  <customSheetViews>
    <customSheetView guid="{261A4A73-76BB-4703-A235-9AF5D0638F4C}" scale="80" showPageBreaks="1" hiddenColumns="1" view="pageBreakPreview">
      <selection activeCell="V32" sqref="V32"/>
      <colBreaks count="1" manualBreakCount="1">
        <brk id="15" max="1048575" man="1"/>
      </colBreaks>
      <pageMargins left="0.51181102362204722" right="0.31496062992125984" top="0.35433070866141736" bottom="0.35433070866141736" header="0.31496062992125984" footer="0.31496062992125984"/>
      <printOptions horizontalCentered="1" verticalCentered="1"/>
      <pageSetup paperSize="9" scale="63" orientation="portrait" r:id="rId1"/>
    </customSheetView>
    <customSheetView guid="{66CEF3A7-4686-4F5F-BD3E-7050C617D0BB}" scale="80" showPageBreaks="1" hiddenColumns="1" view="pageBreakPreview">
      <selection activeCell="V32" sqref="V32"/>
      <colBreaks count="1" manualBreakCount="1">
        <brk id="15" max="1048575" man="1"/>
      </colBreaks>
      <pageMargins left="0.51181102362204722" right="0.31496062992125984" top="0.35433070866141736" bottom="0.35433070866141736" header="0.31496062992125984" footer="0.31496062992125984"/>
      <printOptions horizontalCentered="1" verticalCentered="1"/>
      <pageSetup paperSize="9" scale="63" orientation="portrait" r:id="rId2"/>
    </customSheetView>
    <customSheetView guid="{051AEC08-F060-4D2E-A931-DAC0B199042F}" scale="80" showPageBreaks="1" hiddenColumns="1" view="pageBreakPreview">
      <selection activeCell="V32" sqref="V32"/>
      <colBreaks count="1" manualBreakCount="1">
        <brk id="15" max="1048575" man="1"/>
      </colBreaks>
      <pageMargins left="0.51181102362204722" right="0.31496062992125984" top="0.35433070866141736" bottom="0.35433070866141736" header="0.31496062992125984" footer="0.31496062992125984"/>
      <printOptions horizontalCentered="1" verticalCentered="1"/>
      <pageSetup paperSize="9" scale="63" orientation="portrait" r:id="rId3"/>
    </customSheetView>
  </customSheetViews>
  <mergeCells count="6">
    <mergeCell ref="C71:I71"/>
    <mergeCell ref="A1:O1"/>
    <mergeCell ref="A2:O2"/>
    <mergeCell ref="F46:G46"/>
    <mergeCell ref="F47:G47"/>
    <mergeCell ref="C69:O69"/>
  </mergeCells>
  <printOptions horizontalCentered="1" verticalCentered="1"/>
  <pageMargins left="0.51181102362204722" right="0.31496062992125984" top="0.35433070866141736" bottom="0.35433070866141736" header="0.31496062992125984" footer="0.31496062992125984"/>
  <pageSetup paperSize="9" scale="63" orientation="portrait" r:id="rId4"/>
  <colBreaks count="1" manualBreakCount="1">
    <brk id="15" max="1048575" man="1"/>
  </colBreaks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52"/>
  <sheetViews>
    <sheetView showGridLines="0" tabSelected="1" view="pageBreakPreview" topLeftCell="A45" zoomScale="60" zoomScaleNormal="96" workbookViewId="0">
      <selection activeCell="D9" sqref="D9"/>
    </sheetView>
  </sheetViews>
  <sheetFormatPr defaultColWidth="8" defaultRowHeight="15.6" x14ac:dyDescent="0.3"/>
  <cols>
    <col min="1" max="1" width="60.6640625" style="53" customWidth="1"/>
    <col min="2" max="2" width="163.109375" style="53" customWidth="1"/>
    <col min="3" max="3" width="60.6640625" style="53" customWidth="1"/>
    <col min="4" max="4" width="30.6640625" style="76" customWidth="1"/>
    <col min="5" max="16384" width="8" style="53"/>
  </cols>
  <sheetData>
    <row r="1" spans="1:4" x14ac:dyDescent="0.3">
      <c r="A1" s="51"/>
      <c r="B1" s="51"/>
      <c r="C1" s="51"/>
      <c r="D1" s="52"/>
    </row>
    <row r="2" spans="1:4" x14ac:dyDescent="0.3">
      <c r="A2" s="51"/>
      <c r="B2" s="51"/>
      <c r="C2" s="51"/>
      <c r="D2" s="52"/>
    </row>
    <row r="3" spans="1:4" ht="24.9" customHeight="1" x14ac:dyDescent="0.3">
      <c r="A3" s="51"/>
      <c r="B3" s="51"/>
      <c r="C3" s="51"/>
      <c r="D3" s="54" t="e">
        <v>#N/A</v>
      </c>
    </row>
    <row r="4" spans="1:4" ht="60" customHeight="1" x14ac:dyDescent="0.4">
      <c r="A4" s="163" t="s">
        <v>149</v>
      </c>
      <c r="B4" s="164"/>
      <c r="C4" s="55"/>
      <c r="D4" s="56"/>
    </row>
    <row r="5" spans="1:4" ht="30" customHeight="1" x14ac:dyDescent="0.4">
      <c r="A5" s="165" t="s">
        <v>7</v>
      </c>
      <c r="B5" s="166"/>
      <c r="C5" s="55"/>
      <c r="D5" s="57"/>
    </row>
    <row r="6" spans="1:4" s="61" customFormat="1" ht="60" customHeight="1" x14ac:dyDescent="0.4">
      <c r="A6" s="58" t="s">
        <v>8</v>
      </c>
      <c r="B6" s="59"/>
      <c r="C6" s="40"/>
      <c r="D6" s="60"/>
    </row>
    <row r="7" spans="1:4" s="61" customFormat="1" ht="30" customHeight="1" x14ac:dyDescent="0.4">
      <c r="A7" s="62" t="s">
        <v>9</v>
      </c>
      <c r="B7" s="63"/>
      <c r="C7" s="40"/>
      <c r="D7" s="64"/>
    </row>
    <row r="8" spans="1:4" ht="30" customHeight="1" x14ac:dyDescent="0.3">
      <c r="A8" s="165" t="s">
        <v>10</v>
      </c>
      <c r="B8" s="166"/>
      <c r="C8" s="167"/>
      <c r="D8" s="168"/>
    </row>
    <row r="9" spans="1:4" ht="30" customHeight="1" x14ac:dyDescent="0.3">
      <c r="A9" s="42" t="s">
        <v>11</v>
      </c>
      <c r="B9" s="65"/>
      <c r="C9" s="66" t="s">
        <v>12</v>
      </c>
      <c r="D9" s="67" t="s">
        <v>41</v>
      </c>
    </row>
    <row r="10" spans="1:4" ht="30" customHeight="1" x14ac:dyDescent="0.3">
      <c r="A10" s="42" t="s">
        <v>13</v>
      </c>
      <c r="B10" s="68"/>
      <c r="C10" s="66" t="s">
        <v>14</v>
      </c>
      <c r="D10" s="67"/>
    </row>
    <row r="11" spans="1:4" ht="30" customHeight="1" x14ac:dyDescent="0.4">
      <c r="A11" s="165" t="s">
        <v>15</v>
      </c>
      <c r="B11" s="166"/>
      <c r="C11" s="18"/>
      <c r="D11" s="57"/>
    </row>
    <row r="12" spans="1:4" ht="30" customHeight="1" x14ac:dyDescent="0.4">
      <c r="A12" s="58" t="s">
        <v>16</v>
      </c>
      <c r="B12" s="69" t="s">
        <v>150</v>
      </c>
      <c r="C12" s="18"/>
      <c r="D12" s="57"/>
    </row>
    <row r="13" spans="1:4" ht="60" customHeight="1" x14ac:dyDescent="0.4">
      <c r="A13" s="58" t="s">
        <v>17</v>
      </c>
      <c r="B13" s="69"/>
      <c r="C13" s="18"/>
      <c r="D13" s="57"/>
    </row>
    <row r="14" spans="1:4" ht="30" customHeight="1" x14ac:dyDescent="0.4">
      <c r="A14" s="58" t="s">
        <v>18</v>
      </c>
      <c r="B14" s="69"/>
      <c r="C14" s="18"/>
      <c r="D14" s="57"/>
    </row>
    <row r="15" spans="1:4" ht="30" customHeight="1" x14ac:dyDescent="0.4">
      <c r="A15" s="58" t="s">
        <v>19</v>
      </c>
      <c r="B15" s="69" t="s">
        <v>47</v>
      </c>
      <c r="C15" s="18"/>
      <c r="D15" s="57"/>
    </row>
    <row r="16" spans="1:4" ht="30" customHeight="1" x14ac:dyDescent="0.4">
      <c r="A16" s="70" t="s">
        <v>20</v>
      </c>
      <c r="B16" s="71" t="s">
        <v>21</v>
      </c>
      <c r="C16" s="18" t="s">
        <v>22</v>
      </c>
      <c r="D16" s="57"/>
    </row>
    <row r="17" spans="1:4" ht="30" customHeight="1" x14ac:dyDescent="0.4">
      <c r="A17" s="157" t="s">
        <v>16</v>
      </c>
      <c r="B17" s="72" t="s">
        <v>151</v>
      </c>
      <c r="C17" s="73" t="s">
        <v>49</v>
      </c>
      <c r="D17" s="57"/>
    </row>
    <row r="18" spans="1:4" ht="30" customHeight="1" x14ac:dyDescent="0.4">
      <c r="A18" s="158"/>
      <c r="B18" s="72" t="s">
        <v>152</v>
      </c>
      <c r="C18" s="73" t="s">
        <v>153</v>
      </c>
      <c r="D18" s="57"/>
    </row>
    <row r="19" spans="1:4" ht="30" customHeight="1" x14ac:dyDescent="0.4">
      <c r="A19" s="158"/>
      <c r="B19" s="72" t="s">
        <v>154</v>
      </c>
      <c r="C19" s="73" t="s">
        <v>155</v>
      </c>
      <c r="D19" s="57"/>
    </row>
    <row r="20" spans="1:4" ht="30" customHeight="1" x14ac:dyDescent="0.4">
      <c r="A20" s="158"/>
      <c r="B20" s="72" t="s">
        <v>156</v>
      </c>
      <c r="C20" s="73" t="s">
        <v>157</v>
      </c>
      <c r="D20" s="57"/>
    </row>
    <row r="21" spans="1:4" ht="30" customHeight="1" x14ac:dyDescent="0.4">
      <c r="A21" s="158"/>
      <c r="B21" s="72" t="s">
        <v>158</v>
      </c>
      <c r="C21" s="73" t="s">
        <v>159</v>
      </c>
      <c r="D21" s="57"/>
    </row>
    <row r="22" spans="1:4" ht="30" customHeight="1" x14ac:dyDescent="0.4">
      <c r="A22" s="158"/>
      <c r="B22" s="72" t="s">
        <v>160</v>
      </c>
      <c r="C22" s="73" t="s">
        <v>161</v>
      </c>
      <c r="D22" s="57"/>
    </row>
    <row r="23" spans="1:4" ht="30" customHeight="1" x14ac:dyDescent="0.4">
      <c r="A23" s="158"/>
      <c r="B23" s="72" t="s">
        <v>162</v>
      </c>
      <c r="C23" s="73" t="s">
        <v>163</v>
      </c>
      <c r="D23" s="57"/>
    </row>
    <row r="24" spans="1:4" ht="30" customHeight="1" x14ac:dyDescent="0.4">
      <c r="A24" s="158"/>
      <c r="B24" s="72" t="s">
        <v>164</v>
      </c>
      <c r="C24" s="73" t="s">
        <v>165</v>
      </c>
      <c r="D24" s="57"/>
    </row>
    <row r="25" spans="1:4" ht="30" customHeight="1" x14ac:dyDescent="0.4">
      <c r="A25" s="158"/>
      <c r="B25" s="72" t="s">
        <v>166</v>
      </c>
      <c r="C25" s="73" t="s">
        <v>167</v>
      </c>
      <c r="D25" s="57"/>
    </row>
    <row r="26" spans="1:4" ht="30" customHeight="1" x14ac:dyDescent="0.4">
      <c r="A26" s="159"/>
      <c r="B26" s="72" t="s">
        <v>168</v>
      </c>
      <c r="C26" s="73" t="s">
        <v>169</v>
      </c>
      <c r="D26" s="57"/>
    </row>
    <row r="27" spans="1:4" ht="30" customHeight="1" x14ac:dyDescent="0.4">
      <c r="A27" s="157" t="s">
        <v>17</v>
      </c>
      <c r="B27" s="72" t="s">
        <v>170</v>
      </c>
      <c r="C27" s="73" t="s">
        <v>171</v>
      </c>
      <c r="D27" s="57"/>
    </row>
    <row r="28" spans="1:4" ht="30" customHeight="1" x14ac:dyDescent="0.4">
      <c r="A28" s="158"/>
      <c r="B28" s="72" t="s">
        <v>172</v>
      </c>
      <c r="C28" s="73" t="s">
        <v>173</v>
      </c>
      <c r="D28" s="57"/>
    </row>
    <row r="29" spans="1:4" ht="30" customHeight="1" x14ac:dyDescent="0.4">
      <c r="A29" s="158"/>
      <c r="B29" s="72" t="s">
        <v>174</v>
      </c>
      <c r="C29" s="73" t="s">
        <v>175</v>
      </c>
      <c r="D29" s="57"/>
    </row>
    <row r="30" spans="1:4" ht="30" customHeight="1" x14ac:dyDescent="0.4">
      <c r="A30" s="158"/>
      <c r="B30" s="72" t="s">
        <v>176</v>
      </c>
      <c r="C30" s="73" t="s">
        <v>177</v>
      </c>
      <c r="D30" s="57"/>
    </row>
    <row r="31" spans="1:4" ht="30" customHeight="1" x14ac:dyDescent="0.4">
      <c r="A31" s="158"/>
      <c r="B31" s="72" t="s">
        <v>178</v>
      </c>
      <c r="C31" s="73" t="s">
        <v>179</v>
      </c>
      <c r="D31" s="57"/>
    </row>
    <row r="32" spans="1:4" ht="30" customHeight="1" x14ac:dyDescent="0.4">
      <c r="A32" s="158"/>
      <c r="B32" s="72" t="s">
        <v>180</v>
      </c>
      <c r="C32" s="73" t="s">
        <v>181</v>
      </c>
      <c r="D32" s="57"/>
    </row>
    <row r="33" spans="1:14" ht="30" customHeight="1" x14ac:dyDescent="0.4">
      <c r="A33" s="158"/>
      <c r="B33" s="72" t="s">
        <v>182</v>
      </c>
      <c r="C33" s="73" t="s">
        <v>183</v>
      </c>
      <c r="D33" s="57"/>
    </row>
    <row r="34" spans="1:14" ht="30" customHeight="1" x14ac:dyDescent="0.4">
      <c r="A34" s="158"/>
      <c r="B34" s="72" t="s">
        <v>184</v>
      </c>
      <c r="C34" s="73" t="s">
        <v>185</v>
      </c>
      <c r="D34" s="57"/>
    </row>
    <row r="35" spans="1:14" ht="30" customHeight="1" x14ac:dyDescent="0.4">
      <c r="A35" s="158"/>
      <c r="B35" s="72" t="s">
        <v>186</v>
      </c>
      <c r="C35" s="73" t="s">
        <v>187</v>
      </c>
      <c r="D35" s="57"/>
    </row>
    <row r="36" spans="1:14" ht="30" customHeight="1" x14ac:dyDescent="0.4">
      <c r="A36" s="158"/>
      <c r="B36" s="72" t="s">
        <v>188</v>
      </c>
      <c r="C36" s="73" t="s">
        <v>189</v>
      </c>
      <c r="D36" s="57"/>
    </row>
    <row r="37" spans="1:14" ht="30" customHeight="1" x14ac:dyDescent="0.4">
      <c r="A37" s="158"/>
      <c r="B37" s="72" t="s">
        <v>190</v>
      </c>
      <c r="C37" s="73" t="s">
        <v>191</v>
      </c>
      <c r="D37" s="57"/>
    </row>
    <row r="38" spans="1:14" ht="30" customHeight="1" x14ac:dyDescent="0.4">
      <c r="A38" s="158"/>
      <c r="B38" s="72" t="s">
        <v>192</v>
      </c>
      <c r="C38" s="73" t="s">
        <v>193</v>
      </c>
      <c r="D38" s="57"/>
    </row>
    <row r="39" spans="1:14" ht="30" customHeight="1" x14ac:dyDescent="0.4">
      <c r="A39" s="157" t="s">
        <v>18</v>
      </c>
      <c r="B39" s="72" t="s">
        <v>194</v>
      </c>
      <c r="C39" s="73" t="s">
        <v>195</v>
      </c>
      <c r="D39" s="57"/>
    </row>
    <row r="40" spans="1:14" ht="30" customHeight="1" x14ac:dyDescent="0.4">
      <c r="A40" s="159"/>
      <c r="B40" s="72" t="s">
        <v>196</v>
      </c>
      <c r="C40" s="4"/>
      <c r="D40" s="57"/>
    </row>
    <row r="41" spans="1:14" ht="30" customHeight="1" x14ac:dyDescent="0.4">
      <c r="A41" s="160" t="s">
        <v>19</v>
      </c>
      <c r="B41" s="72" t="s">
        <v>197</v>
      </c>
      <c r="C41" s="4"/>
      <c r="D41" s="57"/>
    </row>
    <row r="42" spans="1:14" s="61" customFormat="1" ht="30" customHeight="1" x14ac:dyDescent="0.4">
      <c r="A42" s="161"/>
      <c r="B42" s="72" t="s">
        <v>198</v>
      </c>
      <c r="C42" s="41"/>
      <c r="D42" s="64"/>
    </row>
    <row r="44" spans="1:14" s="75" customFormat="1" ht="30" customHeight="1" x14ac:dyDescent="0.5">
      <c r="A44" s="74" t="s">
        <v>199</v>
      </c>
    </row>
    <row r="45" spans="1:14" s="75" customFormat="1" ht="30" customHeight="1" x14ac:dyDescent="0.45">
      <c r="A45" s="162" t="s">
        <v>200</v>
      </c>
      <c r="B45" s="162"/>
      <c r="C45" s="162"/>
      <c r="D45" s="162"/>
      <c r="E45" s="162"/>
      <c r="F45" s="162"/>
      <c r="G45" s="162"/>
      <c r="H45" s="162"/>
      <c r="I45" s="162"/>
      <c r="J45" s="162"/>
      <c r="K45" s="162"/>
    </row>
    <row r="46" spans="1:14" s="75" customFormat="1" ht="30" customHeight="1" x14ac:dyDescent="0.45">
      <c r="L46" s="49"/>
      <c r="M46" s="49"/>
      <c r="N46" s="49"/>
    </row>
    <row r="47" spans="1:14" s="75" customFormat="1" ht="30" customHeight="1" x14ac:dyDescent="0.45">
      <c r="A47" s="75" t="s">
        <v>201</v>
      </c>
    </row>
    <row r="48" spans="1:14" s="75" customFormat="1" ht="30" customHeight="1" x14ac:dyDescent="0.45">
      <c r="A48" s="75" t="s">
        <v>202</v>
      </c>
    </row>
    <row r="49" spans="1:11" s="49" customFormat="1" ht="30" customHeight="1" x14ac:dyDescent="0.45">
      <c r="A49" s="75" t="s">
        <v>203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s="49" customFormat="1" ht="30" customHeight="1" x14ac:dyDescent="0.4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s="49" customFormat="1" ht="30" customHeight="1" x14ac:dyDescent="0.45">
      <c r="A51" s="75" t="s">
        <v>204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s="49" customFormat="1" ht="30" customHeight="1" x14ac:dyDescent="0.45">
      <c r="A52" s="75" t="s">
        <v>205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</row>
  </sheetData>
  <customSheetViews>
    <customSheetView guid="{261A4A73-76BB-4703-A235-9AF5D0638F4C}" scale="60" showPageBreaks="1" showGridLines="0" printArea="1" view="pageBreakPreview">
      <selection activeCell="A4" sqref="A4:B4"/>
      <rowBreaks count="1" manualBreakCount="1">
        <brk id="42" max="3" man="1"/>
      </rowBreaks>
      <colBreaks count="1" manualBreakCount="1">
        <brk id="4" max="1048575" man="1"/>
      </colBreaks>
      <pageMargins left="0.31496062992125984" right="0.31496062992125984" top="0.19685039370078741" bottom="0.35433070866141736" header="0.19685039370078741" footer="0.31496062992125984"/>
      <pageSetup paperSize="9" scale="44" orientation="landscape" r:id="rId1"/>
    </customSheetView>
    <customSheetView guid="{66CEF3A7-4686-4F5F-BD3E-7050C617D0BB}" scale="60" showPageBreaks="1" showGridLines="0" printArea="1" view="pageBreakPreview">
      <selection activeCell="A4" sqref="A4:B4"/>
      <rowBreaks count="1" manualBreakCount="1">
        <brk id="42" max="3" man="1"/>
      </rowBreaks>
      <colBreaks count="1" manualBreakCount="1">
        <brk id="4" max="1048575" man="1"/>
      </colBreaks>
      <pageMargins left="0.31496062992125984" right="0.31496062992125984" top="0.19685039370078741" bottom="0.35433070866141736" header="0.19685039370078741" footer="0.31496062992125984"/>
      <pageSetup paperSize="9" scale="44" orientation="landscape" r:id="rId2"/>
    </customSheetView>
    <customSheetView guid="{051AEC08-F060-4D2E-A931-DAC0B199042F}" scale="60" showPageBreaks="1" showGridLines="0" printArea="1" view="pageBreakPreview">
      <selection activeCell="A4" sqref="A4:B4"/>
      <rowBreaks count="1" manualBreakCount="1">
        <brk id="42" max="3" man="1"/>
      </rowBreaks>
      <colBreaks count="1" manualBreakCount="1">
        <brk id="4" max="1048575" man="1"/>
      </colBreaks>
      <pageMargins left="0.31496062992125984" right="0.31496062992125984" top="0.19685039370078741" bottom="0.35433070866141736" header="0.19685039370078741" footer="0.31496062992125984"/>
      <pageSetup paperSize="9" scale="44" orientation="landscape" r:id="rId3"/>
    </customSheetView>
  </customSheetViews>
  <mergeCells count="10">
    <mergeCell ref="A27:A38"/>
    <mergeCell ref="A39:A40"/>
    <mergeCell ref="A41:A42"/>
    <mergeCell ref="A45:K45"/>
    <mergeCell ref="A4:B4"/>
    <mergeCell ref="A5:B5"/>
    <mergeCell ref="A8:B8"/>
    <mergeCell ref="C8:D8"/>
    <mergeCell ref="A11:B11"/>
    <mergeCell ref="A17:A26"/>
  </mergeCells>
  <dataValidations count="1">
    <dataValidation type="date" allowBlank="1" showInputMessage="1" showErrorMessage="1" sqref="D5 D7 D11:D42" xr:uid="{00000000-0002-0000-0100-000000000000}">
      <formula1>36526</formula1>
      <formula2>402133</formula2>
    </dataValidation>
  </dataValidations>
  <pageMargins left="0.31496062992125984" right="0.31496062992125984" top="0.19685039370078741" bottom="0.35433070866141736" header="0.19685039370078741" footer="0.31496062992125984"/>
  <pageSetup paperSize="9" scale="44" orientation="landscape" r:id="rId4"/>
  <rowBreaks count="1" manualBreakCount="1">
    <brk id="42" max="3" man="1"/>
  </rowBreaks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'lista rozwijana'!$B$2:$B$10</xm:f>
          </x14:formula1>
          <xm:sqref>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60"/>
  <sheetViews>
    <sheetView view="pageBreakPreview" zoomScale="60" zoomScaleNormal="60" workbookViewId="0">
      <selection activeCell="A2" sqref="A2:C3"/>
    </sheetView>
  </sheetViews>
  <sheetFormatPr defaultRowHeight="14.4" outlineLevelRow="1" x14ac:dyDescent="0.3"/>
  <cols>
    <col min="1" max="1" width="7.6640625" customWidth="1"/>
    <col min="2" max="2" width="26.6640625" customWidth="1"/>
    <col min="3" max="3" width="27.6640625" customWidth="1"/>
    <col min="4" max="4" width="5.6640625" customWidth="1"/>
    <col min="5" max="5" width="25.6640625" customWidth="1"/>
    <col min="6" max="6" width="30.6640625" customWidth="1"/>
    <col min="7" max="7" width="5.6640625" customWidth="1"/>
    <col min="8" max="8" width="25.6640625" customWidth="1"/>
    <col min="9" max="9" width="30.6640625" customWidth="1"/>
    <col min="10" max="10" width="36.6640625" customWidth="1"/>
    <col min="11" max="11" width="24.6640625" customWidth="1"/>
  </cols>
  <sheetData>
    <row r="1" spans="1:11" ht="90" customHeight="1" x14ac:dyDescent="0.3">
      <c r="A1" s="174"/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30" customHeight="1" x14ac:dyDescent="0.3">
      <c r="A2" s="175"/>
      <c r="B2" s="175"/>
      <c r="C2" s="175"/>
      <c r="D2" s="176" t="s">
        <v>84</v>
      </c>
      <c r="E2" s="177"/>
      <c r="F2" s="177"/>
      <c r="G2" s="177"/>
      <c r="H2" s="177"/>
      <c r="I2" s="178"/>
      <c r="J2" s="15" t="s">
        <v>0</v>
      </c>
      <c r="K2" s="1" t="s">
        <v>1</v>
      </c>
    </row>
    <row r="3" spans="1:11" ht="30" customHeight="1" x14ac:dyDescent="0.3">
      <c r="A3" s="175"/>
      <c r="B3" s="175"/>
      <c r="C3" s="175"/>
      <c r="D3" s="179"/>
      <c r="E3" s="180"/>
      <c r="F3" s="180"/>
      <c r="G3" s="180"/>
      <c r="H3" s="180"/>
      <c r="I3" s="181"/>
      <c r="J3" s="15" t="s">
        <v>2</v>
      </c>
      <c r="K3" s="1" t="s">
        <v>3</v>
      </c>
    </row>
    <row r="4" spans="1:11" ht="30" customHeight="1" x14ac:dyDescent="0.3">
      <c r="A4" s="185" t="s">
        <v>4</v>
      </c>
      <c r="B4" s="186"/>
      <c r="C4" s="2" t="s">
        <v>5</v>
      </c>
      <c r="D4" s="182"/>
      <c r="E4" s="183"/>
      <c r="F4" s="183"/>
      <c r="G4" s="183"/>
      <c r="H4" s="183"/>
      <c r="I4" s="184"/>
      <c r="J4" s="15" t="s">
        <v>6</v>
      </c>
      <c r="K4" s="3" t="s">
        <v>210</v>
      </c>
    </row>
    <row r="5" spans="1:11" ht="30" customHeight="1" x14ac:dyDescent="0.4">
      <c r="A5" s="187" t="s">
        <v>7</v>
      </c>
      <c r="B5" s="187"/>
      <c r="C5" s="187"/>
      <c r="D5" s="187"/>
      <c r="E5" s="187"/>
      <c r="F5" s="187"/>
      <c r="G5" s="187"/>
      <c r="H5" s="187"/>
      <c r="I5" s="187"/>
      <c r="J5" s="188"/>
      <c r="K5" s="188"/>
    </row>
    <row r="6" spans="1:11" ht="60" customHeight="1" x14ac:dyDescent="0.3">
      <c r="A6" s="189" t="s">
        <v>8</v>
      </c>
      <c r="B6" s="189"/>
      <c r="C6" s="189"/>
      <c r="D6" s="190" t="str">
        <f>IF(METRYCZKA!$B$6="","",METRYCZKA!$B$6)</f>
        <v/>
      </c>
      <c r="E6" s="190"/>
      <c r="F6" s="190"/>
      <c r="G6" s="190"/>
      <c r="H6" s="190"/>
      <c r="I6" s="190"/>
      <c r="J6" s="190"/>
      <c r="K6" s="190"/>
    </row>
    <row r="7" spans="1:11" ht="30" customHeight="1" x14ac:dyDescent="0.3">
      <c r="A7" s="189" t="s">
        <v>9</v>
      </c>
      <c r="B7" s="189"/>
      <c r="C7" s="189"/>
      <c r="D7" s="195" t="str">
        <f>IF(METRYCZKA!$B$7="","",METRYCZKA!$B$7)</f>
        <v/>
      </c>
      <c r="E7" s="195"/>
      <c r="F7" s="196"/>
      <c r="G7" s="168"/>
      <c r="H7" s="197"/>
      <c r="I7" s="197"/>
      <c r="J7" s="197"/>
      <c r="K7" s="197"/>
    </row>
    <row r="8" spans="1:11" ht="30" customHeight="1" x14ac:dyDescent="0.4">
      <c r="A8" s="187" t="s">
        <v>10</v>
      </c>
      <c r="B8" s="187"/>
      <c r="C8" s="187"/>
      <c r="D8" s="187"/>
      <c r="E8" s="187"/>
      <c r="F8" s="187"/>
      <c r="G8" s="187"/>
      <c r="H8" s="187"/>
      <c r="I8" s="187"/>
      <c r="J8" s="188"/>
      <c r="K8" s="188"/>
    </row>
    <row r="9" spans="1:11" ht="30" customHeight="1" x14ac:dyDescent="0.3">
      <c r="A9" s="189" t="s">
        <v>11</v>
      </c>
      <c r="B9" s="189"/>
      <c r="C9" s="189"/>
      <c r="D9" s="197" t="str">
        <f>IF(METRYCZKA!$B$9="","",METRYCZKA!$B$9)</f>
        <v/>
      </c>
      <c r="E9" s="197"/>
      <c r="F9" s="167"/>
      <c r="G9" s="186"/>
      <c r="H9" s="193"/>
      <c r="I9" s="193"/>
      <c r="J9" s="18" t="s">
        <v>12</v>
      </c>
      <c r="K9" s="18" t="str">
        <f>IF(METRYCZKA!$D$9="","",METRYCZKA!$D$9)</f>
        <v>własne</v>
      </c>
    </row>
    <row r="10" spans="1:11" ht="30" customHeight="1" x14ac:dyDescent="0.3">
      <c r="A10" s="189" t="s">
        <v>13</v>
      </c>
      <c r="B10" s="189"/>
      <c r="C10" s="189"/>
      <c r="D10" s="191" t="str">
        <f>IF(METRYCZKA!$B$10="","",METRYCZKA!$B$10)</f>
        <v/>
      </c>
      <c r="E10" s="191"/>
      <c r="F10" s="192"/>
      <c r="G10" s="186"/>
      <c r="H10" s="193"/>
      <c r="I10" s="193"/>
      <c r="J10" s="18" t="s">
        <v>14</v>
      </c>
      <c r="K10" s="18" t="str">
        <f>IF(METRYCZKA!$D$10="","",METRYCZKA!$D$10)</f>
        <v/>
      </c>
    </row>
    <row r="11" spans="1:11" ht="30" customHeight="1" x14ac:dyDescent="0.4">
      <c r="A11" s="187" t="s">
        <v>15</v>
      </c>
      <c r="B11" s="187"/>
      <c r="C11" s="187"/>
      <c r="D11" s="187"/>
      <c r="E11" s="187"/>
      <c r="F11" s="187"/>
      <c r="G11" s="187"/>
      <c r="H11" s="187"/>
      <c r="I11" s="187"/>
      <c r="J11" s="188"/>
      <c r="K11" s="188"/>
    </row>
    <row r="12" spans="1:11" ht="30" customHeight="1" x14ac:dyDescent="0.3">
      <c r="A12" s="189" t="s">
        <v>16</v>
      </c>
      <c r="B12" s="189"/>
      <c r="C12" s="189"/>
      <c r="D12" s="194" t="str">
        <f>IF(METRYCZKA!$B$12="","",METRYCZKA!$B$12)</f>
        <v>AQUANET S.A., ul. Dolna Wilda 126, 61-492 Poznań</v>
      </c>
      <c r="E12" s="194"/>
      <c r="F12" s="194"/>
      <c r="G12" s="194"/>
      <c r="H12" s="194"/>
      <c r="I12" s="194"/>
      <c r="J12" s="194"/>
      <c r="K12" s="194"/>
    </row>
    <row r="13" spans="1:11" ht="60" customHeight="1" x14ac:dyDescent="0.3">
      <c r="A13" s="189" t="s">
        <v>17</v>
      </c>
      <c r="B13" s="189"/>
      <c r="C13" s="189"/>
      <c r="D13" s="194" t="str">
        <f>IF(METRYCZKA!$B$13="","",METRYCZKA!$B$13)</f>
        <v/>
      </c>
      <c r="E13" s="194"/>
      <c r="F13" s="194"/>
      <c r="G13" s="194"/>
      <c r="H13" s="194"/>
      <c r="I13" s="194"/>
      <c r="J13" s="194"/>
      <c r="K13" s="194"/>
    </row>
    <row r="14" spans="1:11" ht="30" customHeight="1" x14ac:dyDescent="0.3">
      <c r="A14" s="189" t="s">
        <v>18</v>
      </c>
      <c r="B14" s="189"/>
      <c r="C14" s="189"/>
      <c r="D14" s="194" t="str">
        <f>IF(METRYCZKA!$B$14="","",METRYCZKA!$B$14)</f>
        <v/>
      </c>
      <c r="E14" s="194"/>
      <c r="F14" s="194"/>
      <c r="G14" s="194"/>
      <c r="H14" s="194"/>
      <c r="I14" s="194"/>
      <c r="J14" s="194"/>
      <c r="K14" s="194"/>
    </row>
    <row r="15" spans="1:11" ht="30" customHeight="1" x14ac:dyDescent="0.3">
      <c r="A15" s="189" t="s">
        <v>19</v>
      </c>
      <c r="B15" s="189"/>
      <c r="C15" s="189"/>
      <c r="D15" s="194" t="str">
        <f>IF(METRYCZKA!$B$15="","",METRYCZKA!$B$15)</f>
        <v>nie dotyczy</v>
      </c>
      <c r="E15" s="194"/>
      <c r="F15" s="194"/>
      <c r="G15" s="194"/>
      <c r="H15" s="194"/>
      <c r="I15" s="194"/>
      <c r="J15" s="194"/>
      <c r="K15" s="194"/>
    </row>
    <row r="16" spans="1:11" ht="30" customHeight="1" outlineLevel="1" x14ac:dyDescent="0.3">
      <c r="A16" s="198" t="s">
        <v>20</v>
      </c>
      <c r="B16" s="198"/>
      <c r="C16" s="198"/>
      <c r="D16" s="194" t="s">
        <v>21</v>
      </c>
      <c r="E16" s="194"/>
      <c r="F16" s="194"/>
      <c r="G16" s="194"/>
      <c r="H16" s="194"/>
      <c r="I16" s="199" t="s">
        <v>22</v>
      </c>
      <c r="J16" s="189"/>
      <c r="K16" s="189"/>
    </row>
    <row r="17" spans="1:11" ht="30" customHeight="1" outlineLevel="1" x14ac:dyDescent="0.3">
      <c r="A17" s="200" t="s">
        <v>16</v>
      </c>
      <c r="B17" s="201"/>
      <c r="C17" s="202"/>
      <c r="D17" s="4">
        <v>1</v>
      </c>
      <c r="E17" s="206" t="str">
        <f>IF(I17="","",INDEX(METRYCZKA!$B$17:$C$42,MATCH($I17,METRYCZKA!$C$17:$C$42,0),1))</f>
        <v/>
      </c>
      <c r="F17" s="207"/>
      <c r="G17" s="207"/>
      <c r="H17" s="207"/>
      <c r="I17" s="208"/>
      <c r="J17" s="209"/>
      <c r="K17" s="209"/>
    </row>
    <row r="18" spans="1:11" ht="30" customHeight="1" outlineLevel="1" x14ac:dyDescent="0.3">
      <c r="A18" s="203"/>
      <c r="B18" s="204"/>
      <c r="C18" s="205"/>
      <c r="D18" s="4">
        <v>2</v>
      </c>
      <c r="E18" s="206" t="str">
        <f>IF(I18="","",INDEX(METRYCZKA!$B$17:$C$42,MATCH($I18,METRYCZKA!$C$17:$C$42,0),1))</f>
        <v/>
      </c>
      <c r="F18" s="207"/>
      <c r="G18" s="207"/>
      <c r="H18" s="207"/>
      <c r="I18" s="208"/>
      <c r="J18" s="209"/>
      <c r="K18" s="209"/>
    </row>
    <row r="19" spans="1:11" ht="30" customHeight="1" outlineLevel="1" x14ac:dyDescent="0.3">
      <c r="A19" s="200" t="s">
        <v>17</v>
      </c>
      <c r="B19" s="201"/>
      <c r="C19" s="202"/>
      <c r="D19" s="4">
        <v>1</v>
      </c>
      <c r="E19" s="206" t="str">
        <f>IF(I19="","",INDEX(METRYCZKA!$B$17:$C$42,MATCH($I19,METRYCZKA!$C$17:$C$42,0),1))</f>
        <v>TEST TEST 11</v>
      </c>
      <c r="F19" s="207"/>
      <c r="G19" s="207"/>
      <c r="H19" s="207"/>
      <c r="I19" s="210" t="s">
        <v>171</v>
      </c>
      <c r="J19" s="211"/>
      <c r="K19" s="211"/>
    </row>
    <row r="20" spans="1:11" ht="30" customHeight="1" outlineLevel="1" x14ac:dyDescent="0.3">
      <c r="A20" s="203"/>
      <c r="B20" s="204"/>
      <c r="C20" s="205"/>
      <c r="D20" s="4">
        <v>2</v>
      </c>
      <c r="E20" s="206" t="str">
        <f>IF(I20="","",INDEX(METRYCZKA!$B$17:$C$42,MATCH($I20,METRYCZKA!$C$17:$C$42,0),1))</f>
        <v/>
      </c>
      <c r="F20" s="207"/>
      <c r="G20" s="207"/>
      <c r="H20" s="207"/>
      <c r="I20" s="210"/>
      <c r="J20" s="211"/>
      <c r="K20" s="211"/>
    </row>
    <row r="21" spans="1:11" ht="30" customHeight="1" outlineLevel="1" x14ac:dyDescent="0.3">
      <c r="A21" s="200" t="s">
        <v>18</v>
      </c>
      <c r="B21" s="201"/>
      <c r="C21" s="202"/>
      <c r="D21" s="4">
        <v>1</v>
      </c>
      <c r="E21" s="206" t="str">
        <f>IF(I21="","",INDEX(METRYCZKA!$B$17:$C$42,MATCH($I21,METRYCZKA!$C$17:$C$42,0),1))</f>
        <v/>
      </c>
      <c r="F21" s="207"/>
      <c r="G21" s="207"/>
      <c r="H21" s="207"/>
      <c r="I21" s="208"/>
      <c r="J21" s="209"/>
      <c r="K21" s="209"/>
    </row>
    <row r="22" spans="1:11" ht="30" customHeight="1" outlineLevel="1" x14ac:dyDescent="0.3">
      <c r="A22" s="203"/>
      <c r="B22" s="204"/>
      <c r="C22" s="205"/>
      <c r="D22" s="4">
        <v>2</v>
      </c>
      <c r="E22" s="206" t="str">
        <f>IF(I22="","",INDEX(METRYCZKA!$B$17:$C$42,MATCH($I22,METRYCZKA!$C$17:$C$42,0),1))</f>
        <v/>
      </c>
      <c r="F22" s="207"/>
      <c r="G22" s="207"/>
      <c r="H22" s="207"/>
      <c r="I22" s="208"/>
      <c r="J22" s="209"/>
      <c r="K22" s="209"/>
    </row>
    <row r="23" spans="1:11" ht="30" customHeight="1" outlineLevel="1" x14ac:dyDescent="0.3">
      <c r="A23" s="200" t="s">
        <v>19</v>
      </c>
      <c r="B23" s="201"/>
      <c r="C23" s="202"/>
      <c r="D23" s="4">
        <v>1</v>
      </c>
      <c r="E23" s="206" t="str">
        <f>IF(I23="","",INDEX(METRYCZKA!$B$17:$C$42,MATCH($I23,METRYCZKA!$C$17:$C$42,0),1))</f>
        <v/>
      </c>
      <c r="F23" s="207"/>
      <c r="G23" s="207"/>
      <c r="H23" s="207"/>
      <c r="I23" s="210"/>
      <c r="J23" s="211"/>
      <c r="K23" s="211"/>
    </row>
    <row r="24" spans="1:11" ht="30" customHeight="1" outlineLevel="1" x14ac:dyDescent="0.3">
      <c r="A24" s="203"/>
      <c r="B24" s="204"/>
      <c r="C24" s="205"/>
      <c r="D24" s="4">
        <v>2</v>
      </c>
      <c r="E24" s="206" t="str">
        <f>IF(I24="","",INDEX(METRYCZKA!$B$17:$C$42,MATCH($I24,METRYCZKA!$C$17:$C$42,0),1))</f>
        <v/>
      </c>
      <c r="F24" s="207"/>
      <c r="G24" s="207"/>
      <c r="H24" s="207"/>
      <c r="I24" s="210"/>
      <c r="J24" s="211"/>
      <c r="K24" s="211"/>
    </row>
    <row r="25" spans="1:11" ht="30" customHeight="1" x14ac:dyDescent="0.3">
      <c r="A25" s="214" t="s">
        <v>251</v>
      </c>
      <c r="B25" s="215"/>
      <c r="C25" s="215"/>
      <c r="D25" s="215"/>
      <c r="E25" s="215"/>
      <c r="F25" s="215"/>
      <c r="G25" s="215"/>
      <c r="H25" s="215"/>
      <c r="I25" s="215"/>
      <c r="J25" s="215"/>
      <c r="K25" s="216"/>
    </row>
    <row r="26" spans="1:11" ht="30" customHeight="1" x14ac:dyDescent="0.3">
      <c r="A26" s="196" t="s">
        <v>89</v>
      </c>
      <c r="B26" s="212"/>
      <c r="C26" s="212"/>
      <c r="D26" s="213" t="s">
        <v>90</v>
      </c>
      <c r="E26" s="213"/>
      <c r="F26" s="213"/>
      <c r="G26" s="213"/>
      <c r="H26" s="5"/>
      <c r="I26" s="217" t="s">
        <v>91</v>
      </c>
      <c r="J26" s="217"/>
      <c r="K26" s="5"/>
    </row>
    <row r="27" spans="1:11" ht="60" customHeight="1" x14ac:dyDescent="0.3">
      <c r="A27" s="227" t="s">
        <v>23</v>
      </c>
      <c r="B27" s="228"/>
      <c r="C27" s="229"/>
      <c r="D27" s="221" t="s">
        <v>24</v>
      </c>
      <c r="E27" s="222"/>
      <c r="F27" s="222"/>
      <c r="G27" s="222"/>
      <c r="H27" s="223"/>
      <c r="I27" s="236" t="s">
        <v>25</v>
      </c>
      <c r="J27" s="237"/>
      <c r="K27" s="238"/>
    </row>
    <row r="28" spans="1:11" ht="30" customHeight="1" x14ac:dyDescent="0.3">
      <c r="A28" s="230"/>
      <c r="B28" s="231"/>
      <c r="C28" s="232"/>
      <c r="D28" s="221" t="s">
        <v>26</v>
      </c>
      <c r="E28" s="222"/>
      <c r="F28" s="222"/>
      <c r="G28" s="223"/>
      <c r="H28" s="5"/>
      <c r="I28" s="185" t="s">
        <v>16</v>
      </c>
      <c r="J28" s="186"/>
      <c r="K28" s="5"/>
    </row>
    <row r="29" spans="1:11" ht="30" customHeight="1" x14ac:dyDescent="0.3">
      <c r="A29" s="230"/>
      <c r="B29" s="231"/>
      <c r="C29" s="232"/>
      <c r="D29" s="221" t="s">
        <v>27</v>
      </c>
      <c r="E29" s="222"/>
      <c r="F29" s="222"/>
      <c r="G29" s="223"/>
      <c r="H29" s="5"/>
      <c r="I29" s="185" t="s">
        <v>17</v>
      </c>
      <c r="J29" s="186"/>
      <c r="K29" s="5"/>
    </row>
    <row r="30" spans="1:11" ht="30" customHeight="1" x14ac:dyDescent="0.3">
      <c r="A30" s="230"/>
      <c r="B30" s="231"/>
      <c r="C30" s="232"/>
      <c r="D30" s="221" t="s">
        <v>28</v>
      </c>
      <c r="E30" s="222"/>
      <c r="F30" s="222"/>
      <c r="G30" s="223"/>
      <c r="H30" s="5"/>
      <c r="I30" s="185" t="s">
        <v>18</v>
      </c>
      <c r="J30" s="186"/>
      <c r="K30" s="5"/>
    </row>
    <row r="31" spans="1:11" ht="30" customHeight="1" x14ac:dyDescent="0.3">
      <c r="A31" s="233"/>
      <c r="B31" s="234"/>
      <c r="C31" s="235"/>
      <c r="D31" s="221" t="s">
        <v>29</v>
      </c>
      <c r="E31" s="222"/>
      <c r="F31" s="222"/>
      <c r="G31" s="223"/>
      <c r="H31" s="5"/>
      <c r="I31" s="185"/>
      <c r="J31" s="186"/>
      <c r="K31" s="2"/>
    </row>
    <row r="32" spans="1:11" ht="360" customHeight="1" x14ac:dyDescent="0.3">
      <c r="A32" s="218" t="s">
        <v>60</v>
      </c>
      <c r="B32" s="219"/>
      <c r="C32" s="220"/>
      <c r="D32" s="224" t="s">
        <v>61</v>
      </c>
      <c r="E32" s="225"/>
      <c r="F32" s="225"/>
      <c r="G32" s="225"/>
      <c r="H32" s="225"/>
      <c r="I32" s="225"/>
      <c r="J32" s="225"/>
      <c r="K32" s="226"/>
    </row>
    <row r="33" spans="1:11" ht="120" customHeight="1" x14ac:dyDescent="0.3">
      <c r="A33" s="199" t="s">
        <v>53</v>
      </c>
      <c r="B33" s="199"/>
      <c r="C33" s="199"/>
      <c r="D33" s="239" t="s">
        <v>54</v>
      </c>
      <c r="E33" s="240"/>
      <c r="F33" s="240"/>
      <c r="G33" s="240"/>
      <c r="H33" s="240"/>
      <c r="I33" s="240"/>
      <c r="J33" s="240"/>
      <c r="K33" s="241"/>
    </row>
    <row r="34" spans="1:11" ht="30" customHeight="1" x14ac:dyDescent="0.3">
      <c r="A34" s="199"/>
      <c r="B34" s="199"/>
      <c r="C34" s="199"/>
      <c r="D34" s="190" t="s">
        <v>57</v>
      </c>
      <c r="E34" s="190"/>
      <c r="F34" s="190"/>
      <c r="G34" s="190"/>
      <c r="H34" s="5"/>
      <c r="I34" s="17" t="s">
        <v>59</v>
      </c>
      <c r="J34" s="16" t="s">
        <v>58</v>
      </c>
      <c r="K34" s="78" t="s">
        <v>3</v>
      </c>
    </row>
    <row r="35" spans="1:11" ht="30" customHeight="1" x14ac:dyDescent="0.3">
      <c r="A35" s="199"/>
      <c r="B35" s="199"/>
      <c r="C35" s="199"/>
      <c r="D35" s="190" t="s">
        <v>223</v>
      </c>
      <c r="E35" s="190"/>
      <c r="F35" s="190"/>
      <c r="G35" s="190"/>
      <c r="H35" s="5"/>
      <c r="I35" s="17" t="s">
        <v>59</v>
      </c>
      <c r="J35" s="16" t="s">
        <v>58</v>
      </c>
      <c r="K35" s="78" t="s">
        <v>3</v>
      </c>
    </row>
    <row r="36" spans="1:11" ht="90" customHeight="1" x14ac:dyDescent="0.3">
      <c r="A36" s="242" t="s">
        <v>92</v>
      </c>
      <c r="B36" s="243"/>
      <c r="C36" s="244"/>
      <c r="D36" s="196" t="s">
        <v>52</v>
      </c>
      <c r="E36" s="212"/>
      <c r="F36" s="212"/>
      <c r="G36" s="261"/>
      <c r="H36" s="5"/>
      <c r="I36" s="262" t="s">
        <v>55</v>
      </c>
      <c r="J36" s="263"/>
      <c r="K36" s="264"/>
    </row>
    <row r="37" spans="1:11" ht="90" customHeight="1" x14ac:dyDescent="0.3">
      <c r="A37" s="169" t="s">
        <v>30</v>
      </c>
      <c r="B37" s="170"/>
      <c r="C37" s="171"/>
      <c r="D37" s="239" t="s">
        <v>31</v>
      </c>
      <c r="E37" s="240"/>
      <c r="F37" s="240"/>
      <c r="G37" s="240"/>
      <c r="H37" s="240"/>
      <c r="I37" s="240"/>
      <c r="J37" s="240"/>
      <c r="K37" s="241"/>
    </row>
    <row r="38" spans="1:11" ht="60" customHeight="1" x14ac:dyDescent="0.3">
      <c r="A38" s="272" t="s">
        <v>32</v>
      </c>
      <c r="B38" s="273"/>
      <c r="C38" s="274"/>
      <c r="D38" s="218" t="s">
        <v>33</v>
      </c>
      <c r="E38" s="219"/>
      <c r="F38" s="219"/>
      <c r="G38" s="219"/>
      <c r="H38" s="219"/>
      <c r="I38" s="219"/>
      <c r="J38" s="220"/>
      <c r="K38" s="5"/>
    </row>
    <row r="39" spans="1:11" ht="60" customHeight="1" x14ac:dyDescent="0.3">
      <c r="A39" s="275"/>
      <c r="B39" s="276"/>
      <c r="C39" s="277"/>
      <c r="D39" s="218" t="s">
        <v>34</v>
      </c>
      <c r="E39" s="219"/>
      <c r="F39" s="219"/>
      <c r="G39" s="219"/>
      <c r="H39" s="219"/>
      <c r="I39" s="219"/>
      <c r="J39" s="220"/>
      <c r="K39" s="5"/>
    </row>
    <row r="40" spans="1:11" ht="120" customHeight="1" x14ac:dyDescent="0.3">
      <c r="A40" s="242"/>
      <c r="B40" s="243"/>
      <c r="C40" s="244"/>
      <c r="D40" s="218" t="s">
        <v>35</v>
      </c>
      <c r="E40" s="219"/>
      <c r="F40" s="219"/>
      <c r="G40" s="219"/>
      <c r="H40" s="219"/>
      <c r="I40" s="219"/>
      <c r="J40" s="220"/>
      <c r="K40" s="5"/>
    </row>
    <row r="41" spans="1:11" ht="90" customHeight="1" x14ac:dyDescent="0.3">
      <c r="A41" s="167" t="s">
        <v>36</v>
      </c>
      <c r="B41" s="253"/>
      <c r="C41" s="168"/>
      <c r="D41" s="262" t="s">
        <v>209</v>
      </c>
      <c r="E41" s="270"/>
      <c r="F41" s="270"/>
      <c r="G41" s="270"/>
      <c r="H41" s="270"/>
      <c r="I41" s="270"/>
      <c r="J41" s="270"/>
      <c r="K41" s="271"/>
    </row>
    <row r="42" spans="1:11" ht="30" customHeight="1" x14ac:dyDescent="0.3">
      <c r="A42" s="199" t="s">
        <v>93</v>
      </c>
      <c r="B42" s="199"/>
      <c r="C42" s="199"/>
      <c r="D42" s="199" t="s">
        <v>229</v>
      </c>
      <c r="E42" s="199"/>
      <c r="F42" s="199"/>
      <c r="G42" s="199"/>
      <c r="H42" s="199"/>
      <c r="I42" s="199"/>
      <c r="J42" s="87" t="s">
        <v>217</v>
      </c>
      <c r="K42" s="20">
        <v>0</v>
      </c>
    </row>
    <row r="43" spans="1:11" ht="30" customHeight="1" x14ac:dyDescent="0.3">
      <c r="A43" s="199"/>
      <c r="B43" s="199"/>
      <c r="C43" s="199"/>
      <c r="D43" s="199"/>
      <c r="E43" s="199"/>
      <c r="F43" s="199"/>
      <c r="G43" s="199"/>
      <c r="H43" s="199"/>
      <c r="I43" s="199"/>
      <c r="J43" s="87" t="s">
        <v>216</v>
      </c>
      <c r="K43" s="20">
        <v>0</v>
      </c>
    </row>
    <row r="44" spans="1:11" ht="30" customHeight="1" x14ac:dyDescent="0.3">
      <c r="A44" s="199" t="s">
        <v>211</v>
      </c>
      <c r="B44" s="199"/>
      <c r="C44" s="199"/>
      <c r="D44" s="169" t="s">
        <v>224</v>
      </c>
      <c r="E44" s="170"/>
      <c r="F44" s="171"/>
      <c r="G44" s="172" t="s">
        <v>3</v>
      </c>
      <c r="H44" s="173"/>
      <c r="I44" s="190" t="s">
        <v>218</v>
      </c>
      <c r="J44" s="87" t="s">
        <v>221</v>
      </c>
      <c r="K44" s="82">
        <v>0</v>
      </c>
    </row>
    <row r="45" spans="1:11" ht="30" customHeight="1" x14ac:dyDescent="0.3">
      <c r="A45" s="199"/>
      <c r="B45" s="199"/>
      <c r="C45" s="199"/>
      <c r="D45" s="169" t="s">
        <v>225</v>
      </c>
      <c r="E45" s="170"/>
      <c r="F45" s="171"/>
      <c r="G45" s="172" t="s">
        <v>3</v>
      </c>
      <c r="H45" s="173"/>
      <c r="I45" s="190"/>
      <c r="J45" s="87" t="s">
        <v>222</v>
      </c>
      <c r="K45" s="82">
        <v>0</v>
      </c>
    </row>
    <row r="46" spans="1:11" ht="60" customHeight="1" x14ac:dyDescent="0.3">
      <c r="A46" s="265" t="s">
        <v>85</v>
      </c>
      <c r="B46" s="266"/>
      <c r="C46" s="267"/>
      <c r="D46" s="268" t="s">
        <v>86</v>
      </c>
      <c r="E46" s="268"/>
      <c r="F46" s="21"/>
      <c r="G46" s="269" t="s">
        <v>87</v>
      </c>
      <c r="H46" s="269"/>
      <c r="I46" s="21"/>
      <c r="J46" s="269"/>
      <c r="K46" s="269"/>
    </row>
    <row r="47" spans="1:11" ht="30" customHeight="1" x14ac:dyDescent="0.4">
      <c r="A47" s="187" t="s">
        <v>37</v>
      </c>
      <c r="B47" s="187"/>
      <c r="C47" s="187"/>
      <c r="D47" s="187"/>
      <c r="E47" s="187"/>
      <c r="F47" s="187"/>
      <c r="G47" s="187"/>
      <c r="H47" s="187"/>
      <c r="I47" s="187"/>
      <c r="J47" s="188"/>
      <c r="K47" s="188"/>
    </row>
    <row r="48" spans="1:11" ht="30" customHeight="1" x14ac:dyDescent="0.3">
      <c r="A48" s="4">
        <v>1</v>
      </c>
      <c r="B48" s="250"/>
      <c r="C48" s="251"/>
      <c r="D48" s="251"/>
      <c r="E48" s="251"/>
      <c r="F48" s="251"/>
      <c r="G48" s="251"/>
      <c r="H48" s="251"/>
      <c r="I48" s="251"/>
      <c r="J48" s="251"/>
      <c r="K48" s="252"/>
    </row>
    <row r="49" spans="1:11" ht="30" customHeight="1" x14ac:dyDescent="0.3">
      <c r="A49" s="4">
        <v>2</v>
      </c>
      <c r="B49" s="250"/>
      <c r="C49" s="251"/>
      <c r="D49" s="251"/>
      <c r="E49" s="251"/>
      <c r="F49" s="251"/>
      <c r="G49" s="251"/>
      <c r="H49" s="251"/>
      <c r="I49" s="251"/>
      <c r="J49" s="251"/>
      <c r="K49" s="252"/>
    </row>
    <row r="50" spans="1:11" ht="30" customHeight="1" x14ac:dyDescent="0.3">
      <c r="A50" s="4">
        <v>3</v>
      </c>
      <c r="B50" s="250"/>
      <c r="C50" s="251"/>
      <c r="D50" s="251"/>
      <c r="E50" s="251"/>
      <c r="F50" s="251"/>
      <c r="G50" s="251"/>
      <c r="H50" s="251"/>
      <c r="I50" s="251"/>
      <c r="J50" s="251"/>
      <c r="K50" s="252"/>
    </row>
    <row r="51" spans="1:11" ht="30" customHeight="1" x14ac:dyDescent="0.4">
      <c r="A51" s="187" t="s">
        <v>38</v>
      </c>
      <c r="B51" s="187"/>
      <c r="C51" s="187"/>
      <c r="D51" s="187"/>
      <c r="E51" s="187"/>
      <c r="F51" s="187"/>
      <c r="G51" s="187"/>
      <c r="H51" s="187"/>
      <c r="I51" s="187"/>
      <c r="J51" s="188"/>
      <c r="K51" s="188"/>
    </row>
    <row r="52" spans="1:11" ht="30" customHeight="1" x14ac:dyDescent="0.3">
      <c r="A52" s="4">
        <v>1</v>
      </c>
      <c r="B52" s="250"/>
      <c r="C52" s="251"/>
      <c r="D52" s="251"/>
      <c r="E52" s="251"/>
      <c r="F52" s="251"/>
      <c r="G52" s="251"/>
      <c r="H52" s="251"/>
      <c r="I52" s="251"/>
      <c r="J52" s="251"/>
      <c r="K52" s="252"/>
    </row>
    <row r="53" spans="1:11" ht="30" customHeight="1" x14ac:dyDescent="0.3">
      <c r="A53" s="4">
        <v>2</v>
      </c>
      <c r="B53" s="250"/>
      <c r="C53" s="251"/>
      <c r="D53" s="251"/>
      <c r="E53" s="251"/>
      <c r="F53" s="251"/>
      <c r="G53" s="251"/>
      <c r="H53" s="251"/>
      <c r="I53" s="251"/>
      <c r="J53" s="251"/>
      <c r="K53" s="252"/>
    </row>
    <row r="54" spans="1:11" ht="30" customHeight="1" x14ac:dyDescent="0.3">
      <c r="A54" s="4">
        <v>3</v>
      </c>
      <c r="B54" s="250"/>
      <c r="C54" s="251"/>
      <c r="D54" s="251"/>
      <c r="E54" s="251"/>
      <c r="F54" s="251"/>
      <c r="G54" s="251"/>
      <c r="H54" s="251"/>
      <c r="I54" s="251"/>
      <c r="J54" s="251"/>
      <c r="K54" s="252"/>
    </row>
    <row r="55" spans="1:11" ht="30" customHeight="1" x14ac:dyDescent="0.4">
      <c r="A55" s="187" t="s">
        <v>88</v>
      </c>
      <c r="B55" s="187"/>
      <c r="C55" s="187"/>
      <c r="D55" s="187"/>
      <c r="E55" s="187"/>
      <c r="F55" s="187"/>
      <c r="G55" s="187"/>
      <c r="H55" s="187"/>
      <c r="I55" s="187"/>
      <c r="J55" s="188"/>
      <c r="K55" s="188"/>
    </row>
    <row r="56" spans="1:11" ht="30" customHeight="1" x14ac:dyDescent="0.3">
      <c r="A56" s="167" t="s">
        <v>16</v>
      </c>
      <c r="B56" s="253"/>
      <c r="C56" s="168"/>
      <c r="D56" s="167" t="s">
        <v>17</v>
      </c>
      <c r="E56" s="253"/>
      <c r="F56" s="168"/>
      <c r="G56" s="167" t="s">
        <v>18</v>
      </c>
      <c r="H56" s="253"/>
      <c r="I56" s="168"/>
      <c r="J56" s="7" t="s">
        <v>19</v>
      </c>
      <c r="K56" s="14"/>
    </row>
    <row r="57" spans="1:11" ht="150" customHeight="1" x14ac:dyDescent="0.3">
      <c r="A57" s="8">
        <v>1</v>
      </c>
      <c r="B57" s="254"/>
      <c r="C57" s="255"/>
      <c r="D57" s="9">
        <v>1</v>
      </c>
      <c r="E57" s="256"/>
      <c r="F57" s="257"/>
      <c r="G57" s="8">
        <v>1</v>
      </c>
      <c r="H57" s="258"/>
      <c r="I57" s="257"/>
      <c r="J57" s="259"/>
      <c r="K57" s="260"/>
    </row>
    <row r="58" spans="1:11" ht="150" customHeight="1" x14ac:dyDescent="0.3">
      <c r="A58" s="8">
        <v>2</v>
      </c>
      <c r="B58" s="254"/>
      <c r="C58" s="255"/>
      <c r="D58" s="9">
        <v>2</v>
      </c>
      <c r="E58" s="256"/>
      <c r="F58" s="257"/>
      <c r="G58" s="8">
        <v>2</v>
      </c>
      <c r="H58" s="258"/>
      <c r="I58" s="257"/>
      <c r="J58" s="259"/>
      <c r="K58" s="260"/>
    </row>
    <row r="59" spans="1:11" s="10" customFormat="1" ht="30" customHeight="1" x14ac:dyDescent="0.45">
      <c r="A59" s="245" t="s">
        <v>39</v>
      </c>
      <c r="B59" s="246"/>
      <c r="C59" s="247"/>
      <c r="D59" s="247"/>
      <c r="E59" s="247"/>
      <c r="F59" s="247"/>
      <c r="G59" s="247"/>
      <c r="H59" s="247"/>
      <c r="I59" s="247"/>
      <c r="J59" s="247"/>
      <c r="K59" s="247"/>
    </row>
    <row r="60" spans="1:11" s="10" customFormat="1" ht="30" customHeight="1" x14ac:dyDescent="0.45">
      <c r="A60" s="248" t="s">
        <v>40</v>
      </c>
      <c r="B60" s="248"/>
      <c r="C60" s="249"/>
      <c r="D60" s="249"/>
      <c r="E60" s="249"/>
      <c r="F60" s="249"/>
      <c r="G60" s="249"/>
      <c r="H60" s="249"/>
      <c r="I60" s="249"/>
      <c r="J60" s="249"/>
      <c r="K60" s="249"/>
    </row>
  </sheetData>
  <customSheetViews>
    <customSheetView guid="{261A4A73-76BB-4703-A235-9AF5D0638F4C}" scale="60" showPageBreaks="1" fitToPage="1" printArea="1" view="pageBreakPreview">
      <selection activeCell="A8" sqref="A8:K8"/>
      <rowBreaks count="1" manualBreakCount="1">
        <brk id="40" max="10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9" fitToHeight="0" orientation="portrait" r:id="rId1"/>
    </customSheetView>
    <customSheetView guid="{66CEF3A7-4686-4F5F-BD3E-7050C617D0BB}" scale="60" showPageBreaks="1" fitToPage="1" printArea="1" view="pageBreakPreview">
      <selection activeCell="A8" sqref="A8:K8"/>
      <rowBreaks count="1" manualBreakCount="1">
        <brk id="40" max="10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9" fitToHeight="0" orientation="portrait" r:id="rId2"/>
    </customSheetView>
    <customSheetView guid="{051AEC08-F060-4D2E-A931-DAC0B199042F}" scale="60" showPageBreaks="1" fitToPage="1" printArea="1" view="pageBreakPreview">
      <selection activeCell="A8" sqref="A8:K8"/>
      <rowBreaks count="1" manualBreakCount="1">
        <brk id="40" max="10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9" fitToHeight="0" orientation="portrait" r:id="rId3"/>
    </customSheetView>
  </customSheetViews>
  <mergeCells count="115">
    <mergeCell ref="D36:G36"/>
    <mergeCell ref="I36:K36"/>
    <mergeCell ref="B58:C58"/>
    <mergeCell ref="E58:F58"/>
    <mergeCell ref="H58:I58"/>
    <mergeCell ref="J58:K58"/>
    <mergeCell ref="B48:K48"/>
    <mergeCell ref="B49:K49"/>
    <mergeCell ref="B50:K50"/>
    <mergeCell ref="A51:K51"/>
    <mergeCell ref="B52:K52"/>
    <mergeCell ref="B53:K53"/>
    <mergeCell ref="A46:C46"/>
    <mergeCell ref="D46:E46"/>
    <mergeCell ref="G46:H46"/>
    <mergeCell ref="J46:K46"/>
    <mergeCell ref="A47:K47"/>
    <mergeCell ref="A41:C41"/>
    <mergeCell ref="A42:C43"/>
    <mergeCell ref="D41:K41"/>
    <mergeCell ref="A37:C37"/>
    <mergeCell ref="D37:K37"/>
    <mergeCell ref="A38:C40"/>
    <mergeCell ref="D38:J38"/>
    <mergeCell ref="A59:K59"/>
    <mergeCell ref="A60:K60"/>
    <mergeCell ref="B54:K54"/>
    <mergeCell ref="A55:K55"/>
    <mergeCell ref="A56:C56"/>
    <mergeCell ref="D56:F56"/>
    <mergeCell ref="G56:I56"/>
    <mergeCell ref="B57:C57"/>
    <mergeCell ref="E57:F57"/>
    <mergeCell ref="H57:I57"/>
    <mergeCell ref="J57:K57"/>
    <mergeCell ref="D39:J39"/>
    <mergeCell ref="D40:J40"/>
    <mergeCell ref="D44:F44"/>
    <mergeCell ref="G44:H44"/>
    <mergeCell ref="D42:I43"/>
    <mergeCell ref="A44:C45"/>
    <mergeCell ref="I44:I45"/>
    <mergeCell ref="I30:J30"/>
    <mergeCell ref="D31:G31"/>
    <mergeCell ref="I31:J31"/>
    <mergeCell ref="A32:C32"/>
    <mergeCell ref="D32:K32"/>
    <mergeCell ref="A33:C35"/>
    <mergeCell ref="A27:C31"/>
    <mergeCell ref="D27:H27"/>
    <mergeCell ref="I27:K27"/>
    <mergeCell ref="D28:G28"/>
    <mergeCell ref="I28:J28"/>
    <mergeCell ref="D29:G29"/>
    <mergeCell ref="I29:J29"/>
    <mergeCell ref="D30:G30"/>
    <mergeCell ref="D33:K33"/>
    <mergeCell ref="A36:C36"/>
    <mergeCell ref="D34:G34"/>
    <mergeCell ref="D35:G35"/>
    <mergeCell ref="A23:C24"/>
    <mergeCell ref="E23:H23"/>
    <mergeCell ref="I23:K23"/>
    <mergeCell ref="E24:H24"/>
    <mergeCell ref="I24:K24"/>
    <mergeCell ref="A19:C20"/>
    <mergeCell ref="E19:H19"/>
    <mergeCell ref="I19:K19"/>
    <mergeCell ref="E20:H20"/>
    <mergeCell ref="I20:K20"/>
    <mergeCell ref="A21:C22"/>
    <mergeCell ref="E21:H21"/>
    <mergeCell ref="I21:K21"/>
    <mergeCell ref="E22:H22"/>
    <mergeCell ref="I22:K22"/>
    <mergeCell ref="A26:C26"/>
    <mergeCell ref="D26:G26"/>
    <mergeCell ref="A25:K25"/>
    <mergeCell ref="I26:J26"/>
    <mergeCell ref="I16:K16"/>
    <mergeCell ref="A17:C18"/>
    <mergeCell ref="E17:H17"/>
    <mergeCell ref="I17:K17"/>
    <mergeCell ref="E18:H18"/>
    <mergeCell ref="I18:K18"/>
    <mergeCell ref="A13:C13"/>
    <mergeCell ref="D13:K13"/>
    <mergeCell ref="A14:C14"/>
    <mergeCell ref="D14:K14"/>
    <mergeCell ref="A15:C15"/>
    <mergeCell ref="D15:K15"/>
    <mergeCell ref="D45:F45"/>
    <mergeCell ref="G45:H45"/>
    <mergeCell ref="A1:K1"/>
    <mergeCell ref="A2:C3"/>
    <mergeCell ref="D2:I4"/>
    <mergeCell ref="A4:B4"/>
    <mergeCell ref="A5:K5"/>
    <mergeCell ref="A6:C6"/>
    <mergeCell ref="D6:K6"/>
    <mergeCell ref="A10:C10"/>
    <mergeCell ref="D10:F10"/>
    <mergeCell ref="G10:I10"/>
    <mergeCell ref="A11:K11"/>
    <mergeCell ref="A12:C12"/>
    <mergeCell ref="D12:K12"/>
    <mergeCell ref="A7:C7"/>
    <mergeCell ref="D7:F7"/>
    <mergeCell ref="G7:K7"/>
    <mergeCell ref="A8:K8"/>
    <mergeCell ref="A9:C9"/>
    <mergeCell ref="D9:F9"/>
    <mergeCell ref="G9:I9"/>
    <mergeCell ref="A16:C16"/>
    <mergeCell ref="D16:H16"/>
  </mergeCells>
  <dataValidations count="1">
    <dataValidation type="date" allowBlank="1" showInputMessage="1" showErrorMessage="1" sqref="K3 G44:H45 K34:K35" xr:uid="{00000000-0002-0000-0200-000000000000}">
      <formula1>44197</formula1>
      <formula2>55153</formula2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4"/>
  <rowBreaks count="1" manualBreakCount="1">
    <brk id="40" max="10" man="1"/>
  </rowBreak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7" name="Check Box 1">
              <controlPr defaultSize="0" autoFill="0" autoLine="0" autoPict="0">
                <anchor moveWithCells="1">
                  <from>
                    <xdr:col>7</xdr:col>
                    <xdr:colOff>220980</xdr:colOff>
                    <xdr:row>27</xdr:row>
                    <xdr:rowOff>68580</xdr:rowOff>
                  </from>
                  <to>
                    <xdr:col>7</xdr:col>
                    <xdr:colOff>464820</xdr:colOff>
                    <xdr:row>27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8" name="Check Box 2">
              <controlPr defaultSize="0" autoFill="0" autoLine="0" autoPict="0">
                <anchor moveWithCells="1">
                  <from>
                    <xdr:col>7</xdr:col>
                    <xdr:colOff>220980</xdr:colOff>
                    <xdr:row>28</xdr:row>
                    <xdr:rowOff>68580</xdr:rowOff>
                  </from>
                  <to>
                    <xdr:col>7</xdr:col>
                    <xdr:colOff>464820</xdr:colOff>
                    <xdr:row>28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9" name="Check Box 3">
              <controlPr defaultSize="0" autoFill="0" autoLine="0" autoPict="0">
                <anchor moveWithCells="1">
                  <from>
                    <xdr:col>7</xdr:col>
                    <xdr:colOff>220980</xdr:colOff>
                    <xdr:row>29</xdr:row>
                    <xdr:rowOff>68580</xdr:rowOff>
                  </from>
                  <to>
                    <xdr:col>7</xdr:col>
                    <xdr:colOff>464820</xdr:colOff>
                    <xdr:row>29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10" name="Check Box 4">
              <controlPr defaultSize="0" autoFill="0" autoLine="0" autoPict="0">
                <anchor moveWithCells="1">
                  <from>
                    <xdr:col>7</xdr:col>
                    <xdr:colOff>220980</xdr:colOff>
                    <xdr:row>30</xdr:row>
                    <xdr:rowOff>68580</xdr:rowOff>
                  </from>
                  <to>
                    <xdr:col>7</xdr:col>
                    <xdr:colOff>464820</xdr:colOff>
                    <xdr:row>30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11" name="Check Box 5">
              <controlPr defaultSize="0" autoFill="0" autoLine="0" autoPict="0">
                <anchor moveWithCells="1">
                  <from>
                    <xdr:col>10</xdr:col>
                    <xdr:colOff>220980</xdr:colOff>
                    <xdr:row>27</xdr:row>
                    <xdr:rowOff>68580</xdr:rowOff>
                  </from>
                  <to>
                    <xdr:col>10</xdr:col>
                    <xdr:colOff>464820</xdr:colOff>
                    <xdr:row>27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12" name="Check Box 6">
              <controlPr defaultSize="0" autoFill="0" autoLine="0" autoPict="0">
                <anchor moveWithCells="1">
                  <from>
                    <xdr:col>10</xdr:col>
                    <xdr:colOff>220980</xdr:colOff>
                    <xdr:row>28</xdr:row>
                    <xdr:rowOff>68580</xdr:rowOff>
                  </from>
                  <to>
                    <xdr:col>10</xdr:col>
                    <xdr:colOff>464820</xdr:colOff>
                    <xdr:row>28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3" name="Check Box 7">
              <controlPr defaultSize="0" autoFill="0" autoLine="0" autoPict="0">
                <anchor moveWithCells="1">
                  <from>
                    <xdr:col>10</xdr:col>
                    <xdr:colOff>220980</xdr:colOff>
                    <xdr:row>29</xdr:row>
                    <xdr:rowOff>68580</xdr:rowOff>
                  </from>
                  <to>
                    <xdr:col>10</xdr:col>
                    <xdr:colOff>464820</xdr:colOff>
                    <xdr:row>29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4" name="Check Box 8">
              <controlPr defaultSize="0" autoFill="0" autoLine="0" autoPict="0">
                <anchor moveWithCells="1">
                  <from>
                    <xdr:col>10</xdr:col>
                    <xdr:colOff>220980</xdr:colOff>
                    <xdr:row>37</xdr:row>
                    <xdr:rowOff>68580</xdr:rowOff>
                  </from>
                  <to>
                    <xdr:col>10</xdr:col>
                    <xdr:colOff>464820</xdr:colOff>
                    <xdr:row>37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5" name="Check Box 9">
              <controlPr defaultSize="0" autoFill="0" autoLine="0" autoPict="0">
                <anchor moveWithCells="1">
                  <from>
                    <xdr:col>10</xdr:col>
                    <xdr:colOff>220980</xdr:colOff>
                    <xdr:row>38</xdr:row>
                    <xdr:rowOff>68580</xdr:rowOff>
                  </from>
                  <to>
                    <xdr:col>10</xdr:col>
                    <xdr:colOff>464820</xdr:colOff>
                    <xdr:row>38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6" name="Check Box 10">
              <controlPr defaultSize="0" autoFill="0" autoLine="0" autoPict="0">
                <anchor moveWithCells="1">
                  <from>
                    <xdr:col>10</xdr:col>
                    <xdr:colOff>220980</xdr:colOff>
                    <xdr:row>39</xdr:row>
                    <xdr:rowOff>68580</xdr:rowOff>
                  </from>
                  <to>
                    <xdr:col>10</xdr:col>
                    <xdr:colOff>464820</xdr:colOff>
                    <xdr:row>39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7" name="Check Box 11">
              <controlPr defaultSize="0" autoFill="0" autoLine="0" autoPict="0">
                <anchor moveWithCells="1">
                  <from>
                    <xdr:col>5</xdr:col>
                    <xdr:colOff>220980</xdr:colOff>
                    <xdr:row>45</xdr:row>
                    <xdr:rowOff>0</xdr:rowOff>
                  </from>
                  <to>
                    <xdr:col>5</xdr:col>
                    <xdr:colOff>457200</xdr:colOff>
                    <xdr:row>45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8" name="Check Box 12">
              <controlPr defaultSize="0" autoFill="0" autoLine="0" autoPict="0">
                <anchor moveWithCells="1">
                  <from>
                    <xdr:col>5</xdr:col>
                    <xdr:colOff>220980</xdr:colOff>
                    <xdr:row>45</xdr:row>
                    <xdr:rowOff>0</xdr:rowOff>
                  </from>
                  <to>
                    <xdr:col>5</xdr:col>
                    <xdr:colOff>457200</xdr:colOff>
                    <xdr:row>45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9" name="Check Box 13">
              <controlPr defaultSize="0" autoFill="0" autoLine="0" autoPict="0">
                <anchor moveWithCells="1">
                  <from>
                    <xdr:col>8</xdr:col>
                    <xdr:colOff>220980</xdr:colOff>
                    <xdr:row>45</xdr:row>
                    <xdr:rowOff>0</xdr:rowOff>
                  </from>
                  <to>
                    <xdr:col>8</xdr:col>
                    <xdr:colOff>457200</xdr:colOff>
                    <xdr:row>45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20" name="Check Box 14">
              <controlPr defaultSize="0" autoFill="0" autoLine="0" autoPict="0">
                <anchor moveWithCells="1">
                  <from>
                    <xdr:col>8</xdr:col>
                    <xdr:colOff>220980</xdr:colOff>
                    <xdr:row>45</xdr:row>
                    <xdr:rowOff>0</xdr:rowOff>
                  </from>
                  <to>
                    <xdr:col>8</xdr:col>
                    <xdr:colOff>457200</xdr:colOff>
                    <xdr:row>45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1" name="Check Box 20">
              <controlPr defaultSize="0" autoFill="0" autoLine="0" autoPict="0">
                <anchor moveWithCells="1">
                  <from>
                    <xdr:col>7</xdr:col>
                    <xdr:colOff>220980</xdr:colOff>
                    <xdr:row>35</xdr:row>
                    <xdr:rowOff>68580</xdr:rowOff>
                  </from>
                  <to>
                    <xdr:col>7</xdr:col>
                    <xdr:colOff>457200</xdr:colOff>
                    <xdr:row>35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2" name="Check Box 21">
              <controlPr defaultSize="0" autoFill="0" autoLine="0" autoPict="0">
                <anchor moveWithCells="1">
                  <from>
                    <xdr:col>7</xdr:col>
                    <xdr:colOff>220980</xdr:colOff>
                    <xdr:row>33</xdr:row>
                    <xdr:rowOff>0</xdr:rowOff>
                  </from>
                  <to>
                    <xdr:col>7</xdr:col>
                    <xdr:colOff>457200</xdr:colOff>
                    <xdr:row>33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3" name="Check Box 23">
              <controlPr defaultSize="0" autoFill="0" autoLine="0" autoPict="0">
                <anchor moveWithCells="1">
                  <from>
                    <xdr:col>7</xdr:col>
                    <xdr:colOff>220980</xdr:colOff>
                    <xdr:row>34</xdr:row>
                    <xdr:rowOff>68580</xdr:rowOff>
                  </from>
                  <to>
                    <xdr:col>7</xdr:col>
                    <xdr:colOff>457200</xdr:colOff>
                    <xdr:row>34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4" name="Check Box 30">
              <controlPr defaultSize="0" autoFill="0" autoLine="0" autoPict="0">
                <anchor moveWithCells="1">
                  <from>
                    <xdr:col>7</xdr:col>
                    <xdr:colOff>220980</xdr:colOff>
                    <xdr:row>25</xdr:row>
                    <xdr:rowOff>68580</xdr:rowOff>
                  </from>
                  <to>
                    <xdr:col>7</xdr:col>
                    <xdr:colOff>464820</xdr:colOff>
                    <xdr:row>25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25" name="Check Box 31">
              <controlPr defaultSize="0" autoFill="0" autoLine="0" autoPict="0">
                <anchor moveWithCells="1">
                  <from>
                    <xdr:col>10</xdr:col>
                    <xdr:colOff>220980</xdr:colOff>
                    <xdr:row>25</xdr:row>
                    <xdr:rowOff>68580</xdr:rowOff>
                  </from>
                  <to>
                    <xdr:col>10</xdr:col>
                    <xdr:colOff>464820</xdr:colOff>
                    <xdr:row>25</xdr:row>
                    <xdr:rowOff>289560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1000000}">
          <x14:formula1>
            <xm:f>'C:\Users\anna_nicka\A_MAPA PROCESÓW IB\[Katalog WDdoR_Protokół przekazania_DP.xlsx]lista rozwijana'!#REF!</xm:f>
          </x14:formula1>
          <xm:sqref>K31 J29:J31</xm:sqref>
        </x14:dataValidation>
        <x14:dataValidation type="list" allowBlank="1" showInputMessage="1" showErrorMessage="1" xr:uid="{00000000-0002-0000-0200-000002000000}">
          <x14:formula1>
            <xm:f>METRYCZKA!$C$17:$C$26</xm:f>
          </x14:formula1>
          <xm:sqref>I17:K18</xm:sqref>
        </x14:dataValidation>
        <x14:dataValidation type="list" allowBlank="1" showInputMessage="1" showErrorMessage="1" xr:uid="{00000000-0002-0000-0200-000003000000}">
          <x14:formula1>
            <xm:f>METRYCZKA!$C$27:$C$38</xm:f>
          </x14:formula1>
          <xm:sqref>I19:K20</xm:sqref>
        </x14:dataValidation>
        <x14:dataValidation type="list" allowBlank="1" showInputMessage="1" showErrorMessage="1" xr:uid="{00000000-0002-0000-0200-000004000000}">
          <x14:formula1>
            <xm:f>METRYCZKA!$C$39:$C$40</xm:f>
          </x14:formula1>
          <xm:sqref>I21:K22</xm:sqref>
        </x14:dataValidation>
        <x14:dataValidation type="list" allowBlank="1" showInputMessage="1" showErrorMessage="1" xr:uid="{00000000-0002-0000-0200-000005000000}">
          <x14:formula1>
            <xm:f>METRYCZKA!$C$41:$C$42</xm:f>
          </x14:formula1>
          <xm:sqref>I23:K24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L92"/>
  <sheetViews>
    <sheetView view="pageBreakPreview" zoomScale="60" zoomScaleNormal="60" workbookViewId="0">
      <selection activeCell="A2" sqref="A2:C3"/>
    </sheetView>
  </sheetViews>
  <sheetFormatPr defaultRowHeight="14.4" outlineLevelRow="1" x14ac:dyDescent="0.3"/>
  <cols>
    <col min="1" max="1" width="12.6640625" customWidth="1"/>
    <col min="2" max="2" width="22.6640625" customWidth="1"/>
    <col min="3" max="3" width="27.6640625" customWidth="1"/>
    <col min="4" max="4" width="12.6640625" customWidth="1"/>
    <col min="5" max="5" width="22.6640625" customWidth="1"/>
    <col min="6" max="6" width="30.6640625" customWidth="1"/>
    <col min="7" max="7" width="12.6640625" customWidth="1"/>
    <col min="8" max="8" width="22.6640625" customWidth="1"/>
    <col min="9" max="9" width="30.6640625" customWidth="1"/>
    <col min="10" max="10" width="12.6640625" customWidth="1"/>
    <col min="11" max="11" width="24.109375" customWidth="1"/>
    <col min="12" max="12" width="24.6640625" customWidth="1"/>
  </cols>
  <sheetData>
    <row r="1" spans="1:12" ht="90" customHeight="1" x14ac:dyDescent="0.3">
      <c r="A1" s="174"/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 ht="30" customHeight="1" x14ac:dyDescent="0.3">
      <c r="A2" s="175"/>
      <c r="B2" s="175"/>
      <c r="C2" s="175"/>
      <c r="D2" s="176" t="s">
        <v>48</v>
      </c>
      <c r="E2" s="177"/>
      <c r="F2" s="177"/>
      <c r="G2" s="177"/>
      <c r="H2" s="177"/>
      <c r="I2" s="178"/>
      <c r="J2" s="197" t="s">
        <v>0</v>
      </c>
      <c r="K2" s="197"/>
      <c r="L2" s="1" t="s">
        <v>1</v>
      </c>
    </row>
    <row r="3" spans="1:12" ht="30" customHeight="1" x14ac:dyDescent="0.3">
      <c r="A3" s="175"/>
      <c r="B3" s="175"/>
      <c r="C3" s="175"/>
      <c r="D3" s="179"/>
      <c r="E3" s="180"/>
      <c r="F3" s="180"/>
      <c r="G3" s="180"/>
      <c r="H3" s="180"/>
      <c r="I3" s="181"/>
      <c r="J3" s="197" t="s">
        <v>2</v>
      </c>
      <c r="K3" s="197"/>
      <c r="L3" s="1" t="s">
        <v>3</v>
      </c>
    </row>
    <row r="4" spans="1:12" ht="30" customHeight="1" x14ac:dyDescent="0.3">
      <c r="A4" s="185" t="s">
        <v>4</v>
      </c>
      <c r="B4" s="186"/>
      <c r="C4" s="2" t="s">
        <v>5</v>
      </c>
      <c r="D4" s="182"/>
      <c r="E4" s="183"/>
      <c r="F4" s="183"/>
      <c r="G4" s="183"/>
      <c r="H4" s="183"/>
      <c r="I4" s="184"/>
      <c r="J4" s="197" t="s">
        <v>6</v>
      </c>
      <c r="K4" s="197"/>
      <c r="L4" s="3" t="s">
        <v>210</v>
      </c>
    </row>
    <row r="5" spans="1:12" ht="30" customHeight="1" x14ac:dyDescent="0.4">
      <c r="A5" s="187" t="s">
        <v>7</v>
      </c>
      <c r="B5" s="187"/>
      <c r="C5" s="187"/>
      <c r="D5" s="187"/>
      <c r="E5" s="187"/>
      <c r="F5" s="187"/>
      <c r="G5" s="187"/>
      <c r="H5" s="187"/>
      <c r="I5" s="187"/>
      <c r="J5" s="187"/>
      <c r="K5" s="188"/>
      <c r="L5" s="188"/>
    </row>
    <row r="6" spans="1:12" ht="60" customHeight="1" x14ac:dyDescent="0.3">
      <c r="A6" s="189" t="s">
        <v>8</v>
      </c>
      <c r="B6" s="189"/>
      <c r="C6" s="189"/>
      <c r="D6" s="190" t="str">
        <f>IF(METRYCZKA!$B$6="","",METRYCZKA!$B$6)</f>
        <v/>
      </c>
      <c r="E6" s="190"/>
      <c r="F6" s="190"/>
      <c r="G6" s="190"/>
      <c r="H6" s="190"/>
      <c r="I6" s="190"/>
      <c r="J6" s="190"/>
      <c r="K6" s="190"/>
      <c r="L6" s="190"/>
    </row>
    <row r="7" spans="1:12" ht="30" customHeight="1" x14ac:dyDescent="0.3">
      <c r="A7" s="189" t="s">
        <v>9</v>
      </c>
      <c r="B7" s="189"/>
      <c r="C7" s="189"/>
      <c r="D7" s="195" t="str">
        <f>IF(METRYCZKA!$B$7="","",METRYCZKA!$B$7)</f>
        <v/>
      </c>
      <c r="E7" s="195"/>
      <c r="F7" s="196"/>
      <c r="G7" s="168"/>
      <c r="H7" s="197"/>
      <c r="I7" s="197"/>
      <c r="J7" s="197"/>
      <c r="K7" s="197"/>
      <c r="L7" s="197"/>
    </row>
    <row r="8" spans="1:12" ht="30" customHeight="1" x14ac:dyDescent="0.4">
      <c r="A8" s="187" t="s">
        <v>10</v>
      </c>
      <c r="B8" s="187"/>
      <c r="C8" s="187"/>
      <c r="D8" s="187"/>
      <c r="E8" s="187"/>
      <c r="F8" s="187"/>
      <c r="G8" s="187"/>
      <c r="H8" s="187"/>
      <c r="I8" s="187"/>
      <c r="J8" s="187"/>
      <c r="K8" s="188"/>
      <c r="L8" s="188"/>
    </row>
    <row r="9" spans="1:12" ht="30" customHeight="1" x14ac:dyDescent="0.3">
      <c r="A9" s="189" t="s">
        <v>11</v>
      </c>
      <c r="B9" s="189"/>
      <c r="C9" s="189"/>
      <c r="D9" s="197" t="str">
        <f>IF(METRYCZKA!$B$9="","",METRYCZKA!$B$9)</f>
        <v/>
      </c>
      <c r="E9" s="197"/>
      <c r="F9" s="167"/>
      <c r="G9" s="186"/>
      <c r="H9" s="193"/>
      <c r="I9" s="193"/>
      <c r="J9" s="167" t="s">
        <v>12</v>
      </c>
      <c r="K9" s="168"/>
      <c r="L9" s="18" t="str">
        <f>IF(METRYCZKA!$D$9="","",METRYCZKA!$D$9)</f>
        <v>własne</v>
      </c>
    </row>
    <row r="10" spans="1:12" ht="30" customHeight="1" x14ac:dyDescent="0.3">
      <c r="A10" s="189" t="s">
        <v>13</v>
      </c>
      <c r="B10" s="189"/>
      <c r="C10" s="189"/>
      <c r="D10" s="191" t="str">
        <f>IF(METRYCZKA!$B$10="","",METRYCZKA!$B$10)</f>
        <v/>
      </c>
      <c r="E10" s="191"/>
      <c r="F10" s="192"/>
      <c r="G10" s="186"/>
      <c r="H10" s="193"/>
      <c r="I10" s="193"/>
      <c r="J10" s="167" t="s">
        <v>14</v>
      </c>
      <c r="K10" s="168"/>
      <c r="L10" s="18" t="str">
        <f>IF(METRYCZKA!$D$10="","",METRYCZKA!$D$10)</f>
        <v/>
      </c>
    </row>
    <row r="11" spans="1:12" ht="30" customHeight="1" x14ac:dyDescent="0.4">
      <c r="A11" s="187" t="s">
        <v>15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8"/>
      <c r="L11" s="188"/>
    </row>
    <row r="12" spans="1:12" ht="30" customHeight="1" x14ac:dyDescent="0.3">
      <c r="A12" s="189" t="s">
        <v>16</v>
      </c>
      <c r="B12" s="189"/>
      <c r="C12" s="189"/>
      <c r="D12" s="194" t="str">
        <f>IF(METRYCZKA!$B$12="","",METRYCZKA!$B$12)</f>
        <v>AQUANET S.A., ul. Dolna Wilda 126, 61-492 Poznań</v>
      </c>
      <c r="E12" s="194"/>
      <c r="F12" s="194"/>
      <c r="G12" s="194"/>
      <c r="H12" s="194"/>
      <c r="I12" s="194"/>
      <c r="J12" s="194"/>
      <c r="K12" s="194"/>
      <c r="L12" s="194"/>
    </row>
    <row r="13" spans="1:12" ht="60" customHeight="1" x14ac:dyDescent="0.3">
      <c r="A13" s="189" t="s">
        <v>17</v>
      </c>
      <c r="B13" s="189"/>
      <c r="C13" s="189"/>
      <c r="D13" s="194" t="str">
        <f>IF(METRYCZKA!$B$13="","",METRYCZKA!$B$13)</f>
        <v/>
      </c>
      <c r="E13" s="194"/>
      <c r="F13" s="194"/>
      <c r="G13" s="194"/>
      <c r="H13" s="194"/>
      <c r="I13" s="194"/>
      <c r="J13" s="194"/>
      <c r="K13" s="194"/>
      <c r="L13" s="194"/>
    </row>
    <row r="14" spans="1:12" ht="30" customHeight="1" x14ac:dyDescent="0.3">
      <c r="A14" s="189" t="s">
        <v>18</v>
      </c>
      <c r="B14" s="189"/>
      <c r="C14" s="189"/>
      <c r="D14" s="194" t="str">
        <f>IF(METRYCZKA!$B$14="","",METRYCZKA!$B$14)</f>
        <v/>
      </c>
      <c r="E14" s="194"/>
      <c r="F14" s="194"/>
      <c r="G14" s="194"/>
      <c r="H14" s="194"/>
      <c r="I14" s="194"/>
      <c r="J14" s="194"/>
      <c r="K14" s="194"/>
      <c r="L14" s="194"/>
    </row>
    <row r="15" spans="1:12" ht="30" customHeight="1" x14ac:dyDescent="0.3">
      <c r="A15" s="189" t="s">
        <v>19</v>
      </c>
      <c r="B15" s="189"/>
      <c r="C15" s="189"/>
      <c r="D15" s="194" t="str">
        <f>IF(METRYCZKA!$B$15="","",METRYCZKA!$B$15)</f>
        <v>nie dotyczy</v>
      </c>
      <c r="E15" s="194"/>
      <c r="F15" s="194"/>
      <c r="G15" s="194"/>
      <c r="H15" s="194"/>
      <c r="I15" s="194"/>
      <c r="J15" s="194"/>
      <c r="K15" s="194"/>
      <c r="L15" s="194"/>
    </row>
    <row r="16" spans="1:12" ht="30" customHeight="1" outlineLevel="1" x14ac:dyDescent="0.3">
      <c r="A16" s="198" t="s">
        <v>20</v>
      </c>
      <c r="B16" s="198"/>
      <c r="C16" s="198"/>
      <c r="D16" s="194" t="s">
        <v>21</v>
      </c>
      <c r="E16" s="194"/>
      <c r="F16" s="194"/>
      <c r="G16" s="194"/>
      <c r="H16" s="194"/>
      <c r="I16" s="199" t="s">
        <v>22</v>
      </c>
      <c r="J16" s="199"/>
      <c r="K16" s="189"/>
      <c r="L16" s="189"/>
    </row>
    <row r="17" spans="1:12" ht="30" customHeight="1" outlineLevel="1" x14ac:dyDescent="0.3">
      <c r="A17" s="200" t="s">
        <v>16</v>
      </c>
      <c r="B17" s="201"/>
      <c r="C17" s="202"/>
      <c r="D17" s="4">
        <v>1</v>
      </c>
      <c r="E17" s="206" t="str">
        <f>IF(I17="","",INDEX(METRYCZKA!$B$17:$C$42,MATCH($I17,METRYCZKA!$C$17:$C$42,0),1))</f>
        <v>TEST TEST 1</v>
      </c>
      <c r="F17" s="207"/>
      <c r="G17" s="207"/>
      <c r="H17" s="207"/>
      <c r="I17" s="210" t="s">
        <v>49</v>
      </c>
      <c r="J17" s="210"/>
      <c r="K17" s="211"/>
      <c r="L17" s="211"/>
    </row>
    <row r="18" spans="1:12" ht="30" customHeight="1" outlineLevel="1" x14ac:dyDescent="0.3">
      <c r="A18" s="203"/>
      <c r="B18" s="204"/>
      <c r="C18" s="205"/>
      <c r="D18" s="4">
        <v>2</v>
      </c>
      <c r="E18" s="206" t="str">
        <f>IF(I18="","",INDEX(METRYCZKA!$B$17:$C$42,MATCH($I18,METRYCZKA!$C$17:$C$42,0),1))</f>
        <v>TEST TEST 2</v>
      </c>
      <c r="F18" s="207"/>
      <c r="G18" s="207"/>
      <c r="H18" s="207"/>
      <c r="I18" s="210" t="s">
        <v>153</v>
      </c>
      <c r="J18" s="210"/>
      <c r="K18" s="211"/>
      <c r="L18" s="211"/>
    </row>
    <row r="19" spans="1:12" ht="30" customHeight="1" outlineLevel="1" x14ac:dyDescent="0.3">
      <c r="A19" s="200" t="s">
        <v>17</v>
      </c>
      <c r="B19" s="201"/>
      <c r="C19" s="202"/>
      <c r="D19" s="4">
        <v>1</v>
      </c>
      <c r="E19" s="206" t="str">
        <f>IF(I19="","",INDEX(METRYCZKA!$B$17:$C$42,MATCH($I19,METRYCZKA!$C$17:$C$42,0),1))</f>
        <v/>
      </c>
      <c r="F19" s="207"/>
      <c r="G19" s="207"/>
      <c r="H19" s="207"/>
      <c r="I19" s="210"/>
      <c r="J19" s="210"/>
      <c r="K19" s="211"/>
      <c r="L19" s="211"/>
    </row>
    <row r="20" spans="1:12" ht="30" customHeight="1" outlineLevel="1" x14ac:dyDescent="0.3">
      <c r="A20" s="203"/>
      <c r="B20" s="204"/>
      <c r="C20" s="205"/>
      <c r="D20" s="4">
        <v>2</v>
      </c>
      <c r="E20" s="206" t="str">
        <f>IF(I20="","",INDEX(METRYCZKA!$B$17:$C$42,MATCH($I20,METRYCZKA!$C$17:$C$42,0),1))</f>
        <v/>
      </c>
      <c r="F20" s="207"/>
      <c r="G20" s="207"/>
      <c r="H20" s="207"/>
      <c r="I20" s="210"/>
      <c r="J20" s="210"/>
      <c r="K20" s="211"/>
      <c r="L20" s="211"/>
    </row>
    <row r="21" spans="1:12" ht="30" customHeight="1" outlineLevel="1" x14ac:dyDescent="0.3">
      <c r="A21" s="200" t="s">
        <v>18</v>
      </c>
      <c r="B21" s="201"/>
      <c r="C21" s="202"/>
      <c r="D21" s="4">
        <v>1</v>
      </c>
      <c r="E21" s="206" t="str">
        <f>IF(I21="","",INDEX(METRYCZKA!$B$17:$C$42,MATCH($I21,METRYCZKA!$C$17:$C$42,0),1))</f>
        <v/>
      </c>
      <c r="F21" s="207"/>
      <c r="G21" s="207"/>
      <c r="H21" s="207"/>
      <c r="I21" s="208"/>
      <c r="J21" s="208"/>
      <c r="K21" s="209"/>
      <c r="L21" s="209"/>
    </row>
    <row r="22" spans="1:12" ht="30" customHeight="1" outlineLevel="1" x14ac:dyDescent="0.3">
      <c r="A22" s="203"/>
      <c r="B22" s="204"/>
      <c r="C22" s="205"/>
      <c r="D22" s="4">
        <v>2</v>
      </c>
      <c r="E22" s="206" t="str">
        <f>IF(I22="","",INDEX(METRYCZKA!$B$17:$C$42,MATCH($I22,METRYCZKA!$C$17:$C$42,0),1))</f>
        <v/>
      </c>
      <c r="F22" s="207"/>
      <c r="G22" s="207"/>
      <c r="H22" s="207"/>
      <c r="I22" s="208"/>
      <c r="J22" s="208"/>
      <c r="K22" s="209"/>
      <c r="L22" s="209"/>
    </row>
    <row r="23" spans="1:12" ht="30" customHeight="1" outlineLevel="1" x14ac:dyDescent="0.3">
      <c r="A23" s="200" t="s">
        <v>19</v>
      </c>
      <c r="B23" s="201"/>
      <c r="C23" s="202"/>
      <c r="D23" s="4">
        <v>1</v>
      </c>
      <c r="E23" s="206" t="str">
        <f>IF(I23="","",INDEX(METRYCZKA!$B$17:$C$42,MATCH($I23,METRYCZKA!$C$17:$C$42,0),1))</f>
        <v/>
      </c>
      <c r="F23" s="207"/>
      <c r="G23" s="207"/>
      <c r="H23" s="207"/>
      <c r="I23" s="210"/>
      <c r="J23" s="210"/>
      <c r="K23" s="211"/>
      <c r="L23" s="211"/>
    </row>
    <row r="24" spans="1:12" ht="30" customHeight="1" outlineLevel="1" x14ac:dyDescent="0.3">
      <c r="A24" s="203"/>
      <c r="B24" s="204"/>
      <c r="C24" s="205"/>
      <c r="D24" s="4">
        <v>2</v>
      </c>
      <c r="E24" s="206" t="str">
        <f>IF(I24="","",INDEX(METRYCZKA!$B$17:$C$42,MATCH($I24,METRYCZKA!$C$17:$C$42,0),1))</f>
        <v/>
      </c>
      <c r="F24" s="207"/>
      <c r="G24" s="207"/>
      <c r="H24" s="207"/>
      <c r="I24" s="210"/>
      <c r="J24" s="210"/>
      <c r="K24" s="211"/>
      <c r="L24" s="211"/>
    </row>
    <row r="25" spans="1:12" ht="30" customHeight="1" x14ac:dyDescent="0.3">
      <c r="A25" s="214" t="s">
        <v>251</v>
      </c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6"/>
    </row>
    <row r="26" spans="1:12" ht="30" customHeight="1" x14ac:dyDescent="0.3">
      <c r="A26" s="196" t="s">
        <v>89</v>
      </c>
      <c r="B26" s="212"/>
      <c r="C26" s="261"/>
      <c r="D26" s="322" t="s">
        <v>90</v>
      </c>
      <c r="E26" s="217"/>
      <c r="F26" s="217"/>
      <c r="G26" s="323"/>
      <c r="H26" s="5"/>
      <c r="I26" s="322" t="s">
        <v>91</v>
      </c>
      <c r="J26" s="217"/>
      <c r="K26" s="323"/>
      <c r="L26" s="5"/>
    </row>
    <row r="27" spans="1:12" ht="60" customHeight="1" x14ac:dyDescent="0.3">
      <c r="A27" s="227" t="s">
        <v>23</v>
      </c>
      <c r="B27" s="228"/>
      <c r="C27" s="229"/>
      <c r="D27" s="221" t="s">
        <v>24</v>
      </c>
      <c r="E27" s="222"/>
      <c r="F27" s="222"/>
      <c r="G27" s="222"/>
      <c r="H27" s="223"/>
      <c r="I27" s="236" t="s">
        <v>25</v>
      </c>
      <c r="J27" s="237"/>
      <c r="K27" s="237"/>
      <c r="L27" s="238"/>
    </row>
    <row r="28" spans="1:12" ht="30" customHeight="1" x14ac:dyDescent="0.3">
      <c r="A28" s="230"/>
      <c r="B28" s="231"/>
      <c r="C28" s="232"/>
      <c r="D28" s="221" t="s">
        <v>26</v>
      </c>
      <c r="E28" s="222"/>
      <c r="F28" s="222"/>
      <c r="G28" s="223"/>
      <c r="H28" s="5"/>
      <c r="I28" s="185" t="s">
        <v>16</v>
      </c>
      <c r="J28" s="324"/>
      <c r="K28" s="186"/>
      <c r="L28" s="21"/>
    </row>
    <row r="29" spans="1:12" ht="30" customHeight="1" x14ac:dyDescent="0.3">
      <c r="A29" s="230"/>
      <c r="B29" s="231"/>
      <c r="C29" s="232"/>
      <c r="D29" s="221" t="s">
        <v>27</v>
      </c>
      <c r="E29" s="222"/>
      <c r="F29" s="222"/>
      <c r="G29" s="223"/>
      <c r="H29" s="5"/>
      <c r="I29" s="185" t="s">
        <v>17</v>
      </c>
      <c r="J29" s="324"/>
      <c r="K29" s="186"/>
      <c r="L29" s="21"/>
    </row>
    <row r="30" spans="1:12" ht="30" customHeight="1" x14ac:dyDescent="0.3">
      <c r="A30" s="230"/>
      <c r="B30" s="231"/>
      <c r="C30" s="232"/>
      <c r="D30" s="221" t="s">
        <v>28</v>
      </c>
      <c r="E30" s="222"/>
      <c r="F30" s="222"/>
      <c r="G30" s="223"/>
      <c r="H30" s="5"/>
      <c r="I30" s="185" t="s">
        <v>18</v>
      </c>
      <c r="J30" s="324"/>
      <c r="K30" s="186"/>
      <c r="L30" s="21"/>
    </row>
    <row r="31" spans="1:12" ht="30" customHeight="1" x14ac:dyDescent="0.3">
      <c r="A31" s="233"/>
      <c r="B31" s="234"/>
      <c r="C31" s="235"/>
      <c r="D31" s="221" t="s">
        <v>29</v>
      </c>
      <c r="E31" s="222"/>
      <c r="F31" s="222"/>
      <c r="G31" s="223"/>
      <c r="H31" s="5"/>
      <c r="I31" s="185"/>
      <c r="J31" s="324"/>
      <c r="K31" s="186"/>
      <c r="L31" s="18"/>
    </row>
    <row r="32" spans="1:12" ht="360" customHeight="1" x14ac:dyDescent="0.3">
      <c r="A32" s="218" t="s">
        <v>60</v>
      </c>
      <c r="B32" s="219"/>
      <c r="C32" s="220"/>
      <c r="D32" s="224" t="s">
        <v>61</v>
      </c>
      <c r="E32" s="325"/>
      <c r="F32" s="325"/>
      <c r="G32" s="325"/>
      <c r="H32" s="325"/>
      <c r="I32" s="325"/>
      <c r="J32" s="325"/>
      <c r="K32" s="325"/>
      <c r="L32" s="326"/>
    </row>
    <row r="33" spans="1:12" ht="120" customHeight="1" x14ac:dyDescent="0.3">
      <c r="A33" s="199" t="s">
        <v>53</v>
      </c>
      <c r="B33" s="199"/>
      <c r="C33" s="199"/>
      <c r="D33" s="239" t="s">
        <v>54</v>
      </c>
      <c r="E33" s="240"/>
      <c r="F33" s="240"/>
      <c r="G33" s="240"/>
      <c r="H33" s="240"/>
      <c r="I33" s="240"/>
      <c r="J33" s="240"/>
      <c r="K33" s="240"/>
      <c r="L33" s="241"/>
    </row>
    <row r="34" spans="1:12" ht="30" customHeight="1" x14ac:dyDescent="0.3">
      <c r="A34" s="199"/>
      <c r="B34" s="199"/>
      <c r="C34" s="199"/>
      <c r="D34" s="190" t="s">
        <v>56</v>
      </c>
      <c r="E34" s="190"/>
      <c r="F34" s="190"/>
      <c r="G34" s="190"/>
      <c r="H34" s="5"/>
      <c r="I34" s="17" t="s">
        <v>59</v>
      </c>
      <c r="J34" s="218" t="s">
        <v>58</v>
      </c>
      <c r="K34" s="220"/>
      <c r="L34" s="78" t="s">
        <v>3</v>
      </c>
    </row>
    <row r="35" spans="1:12" ht="30" customHeight="1" x14ac:dyDescent="0.3">
      <c r="A35" s="199"/>
      <c r="B35" s="199"/>
      <c r="C35" s="199"/>
      <c r="D35" s="190" t="s">
        <v>57</v>
      </c>
      <c r="E35" s="190"/>
      <c r="F35" s="190"/>
      <c r="G35" s="190"/>
      <c r="H35" s="5"/>
      <c r="I35" s="17" t="s">
        <v>59</v>
      </c>
      <c r="J35" s="218" t="s">
        <v>58</v>
      </c>
      <c r="K35" s="220"/>
      <c r="L35" s="78" t="s">
        <v>3</v>
      </c>
    </row>
    <row r="36" spans="1:12" ht="30" customHeight="1" x14ac:dyDescent="0.3">
      <c r="A36" s="199"/>
      <c r="B36" s="199"/>
      <c r="C36" s="199"/>
      <c r="D36" s="190" t="s">
        <v>223</v>
      </c>
      <c r="E36" s="190"/>
      <c r="F36" s="190"/>
      <c r="G36" s="190"/>
      <c r="H36" s="5"/>
      <c r="I36" s="17" t="s">
        <v>59</v>
      </c>
      <c r="J36" s="218" t="s">
        <v>58</v>
      </c>
      <c r="K36" s="220"/>
      <c r="L36" s="78" t="s">
        <v>3</v>
      </c>
    </row>
    <row r="37" spans="1:12" ht="90" customHeight="1" x14ac:dyDescent="0.3">
      <c r="A37" s="242" t="s">
        <v>227</v>
      </c>
      <c r="B37" s="243"/>
      <c r="C37" s="244"/>
      <c r="D37" s="196" t="s">
        <v>52</v>
      </c>
      <c r="E37" s="212"/>
      <c r="F37" s="212"/>
      <c r="G37" s="261"/>
      <c r="H37" s="5"/>
      <c r="I37" s="262" t="s">
        <v>55</v>
      </c>
      <c r="J37" s="270"/>
      <c r="K37" s="263"/>
      <c r="L37" s="264"/>
    </row>
    <row r="38" spans="1:12" ht="30" customHeight="1" x14ac:dyDescent="0.3">
      <c r="A38" s="313" t="s">
        <v>102</v>
      </c>
      <c r="B38" s="314"/>
      <c r="C38" s="314"/>
      <c r="D38" s="314"/>
      <c r="E38" s="314"/>
      <c r="F38" s="314"/>
      <c r="G38" s="314"/>
      <c r="H38" s="315"/>
      <c r="I38" s="28" t="s">
        <v>103</v>
      </c>
      <c r="J38" s="5"/>
      <c r="K38" s="28" t="s">
        <v>87</v>
      </c>
      <c r="L38" s="5"/>
    </row>
    <row r="39" spans="1:12" ht="60" customHeight="1" outlineLevel="1" x14ac:dyDescent="0.3">
      <c r="A39" s="265" t="s">
        <v>104</v>
      </c>
      <c r="B39" s="266"/>
      <c r="C39" s="267"/>
      <c r="D39" s="239" t="s">
        <v>105</v>
      </c>
      <c r="E39" s="240"/>
      <c r="F39" s="240"/>
      <c r="G39" s="240"/>
      <c r="H39" s="240"/>
      <c r="I39" s="240"/>
      <c r="J39" s="240"/>
      <c r="K39" s="240"/>
      <c r="L39" s="241"/>
    </row>
    <row r="40" spans="1:12" ht="60" customHeight="1" outlineLevel="1" x14ac:dyDescent="0.3">
      <c r="A40" s="330" t="s">
        <v>106</v>
      </c>
      <c r="B40" s="331"/>
      <c r="C40" s="332"/>
      <c r="D40" s="327" t="s">
        <v>98</v>
      </c>
      <c r="E40" s="328"/>
      <c r="F40" s="329"/>
      <c r="G40" s="341" t="s">
        <v>99</v>
      </c>
      <c r="H40" s="341"/>
      <c r="I40" s="341"/>
      <c r="J40" s="341"/>
      <c r="K40" s="341"/>
      <c r="L40" s="307"/>
    </row>
    <row r="41" spans="1:12" ht="90" customHeight="1" outlineLevel="1" x14ac:dyDescent="0.3">
      <c r="A41" s="85" t="s">
        <v>100</v>
      </c>
      <c r="B41" s="342" t="s">
        <v>94</v>
      </c>
      <c r="C41" s="343"/>
      <c r="D41" s="86" t="s">
        <v>95</v>
      </c>
      <c r="E41" s="86" t="s">
        <v>96</v>
      </c>
      <c r="F41" s="86" t="s">
        <v>97</v>
      </c>
      <c r="G41" s="85" t="s">
        <v>100</v>
      </c>
      <c r="H41" s="342" t="s">
        <v>94</v>
      </c>
      <c r="I41" s="343"/>
      <c r="J41" s="86" t="s">
        <v>95</v>
      </c>
      <c r="K41" s="86" t="s">
        <v>96</v>
      </c>
      <c r="L41" s="86" t="s">
        <v>97</v>
      </c>
    </row>
    <row r="42" spans="1:12" ht="30" customHeight="1" outlineLevel="1" x14ac:dyDescent="0.3">
      <c r="A42" s="4"/>
      <c r="B42" s="295"/>
      <c r="C42" s="296"/>
      <c r="D42" s="22"/>
      <c r="E42" s="20">
        <v>0</v>
      </c>
      <c r="F42" s="20">
        <f>ROUND(D42*E42,2)</f>
        <v>0</v>
      </c>
      <c r="G42" s="22"/>
      <c r="H42" s="172"/>
      <c r="I42" s="173"/>
      <c r="J42" s="22"/>
      <c r="K42" s="20">
        <v>0</v>
      </c>
      <c r="L42" s="20">
        <f>ROUND(J42*K42,2)</f>
        <v>0</v>
      </c>
    </row>
    <row r="43" spans="1:12" ht="30" customHeight="1" outlineLevel="1" x14ac:dyDescent="0.3">
      <c r="A43" s="23"/>
      <c r="B43" s="295"/>
      <c r="C43" s="296"/>
      <c r="D43" s="23"/>
      <c r="E43" s="25">
        <v>0</v>
      </c>
      <c r="F43" s="20">
        <f t="shared" ref="F43:F44" si="0">ROUND(D43*E43,2)</f>
        <v>0</v>
      </c>
      <c r="G43" s="24"/>
      <c r="H43" s="172"/>
      <c r="I43" s="173"/>
      <c r="J43" s="24"/>
      <c r="K43" s="20">
        <v>0</v>
      </c>
      <c r="L43" s="20">
        <f t="shared" ref="L43:L44" si="1">ROUND(J43*K43,2)</f>
        <v>0</v>
      </c>
    </row>
    <row r="44" spans="1:12" ht="30" customHeight="1" outlineLevel="1" x14ac:dyDescent="0.3">
      <c r="A44" s="23"/>
      <c r="B44" s="295"/>
      <c r="C44" s="296"/>
      <c r="D44" s="23"/>
      <c r="E44" s="25">
        <v>0</v>
      </c>
      <c r="F44" s="20">
        <f t="shared" si="0"/>
        <v>0</v>
      </c>
      <c r="G44" s="22"/>
      <c r="H44" s="172"/>
      <c r="I44" s="173"/>
      <c r="J44" s="22"/>
      <c r="K44" s="20">
        <v>0</v>
      </c>
      <c r="L44" s="20">
        <f t="shared" si="1"/>
        <v>0</v>
      </c>
    </row>
    <row r="45" spans="1:12" ht="60" customHeight="1" outlineLevel="1" x14ac:dyDescent="0.3">
      <c r="A45" s="297" t="s">
        <v>115</v>
      </c>
      <c r="B45" s="298"/>
      <c r="C45" s="299"/>
      <c r="D45" s="333" t="s">
        <v>107</v>
      </c>
      <c r="E45" s="333"/>
      <c r="F45" s="44">
        <f>SUM(F42:F44)</f>
        <v>0</v>
      </c>
      <c r="G45" s="333" t="s">
        <v>108</v>
      </c>
      <c r="H45" s="333"/>
      <c r="I45" s="333"/>
      <c r="J45" s="333"/>
      <c r="K45" s="333"/>
      <c r="L45" s="44">
        <f>SUM(L42:L44)</f>
        <v>0</v>
      </c>
    </row>
    <row r="46" spans="1:12" ht="60" customHeight="1" outlineLevel="1" x14ac:dyDescent="0.3">
      <c r="A46" s="297" t="s">
        <v>109</v>
      </c>
      <c r="B46" s="298"/>
      <c r="C46" s="299"/>
      <c r="D46" s="333" t="s">
        <v>107</v>
      </c>
      <c r="E46" s="333"/>
      <c r="F46" s="79" t="s">
        <v>3</v>
      </c>
      <c r="G46" s="333" t="s">
        <v>108</v>
      </c>
      <c r="H46" s="333"/>
      <c r="I46" s="333"/>
      <c r="J46" s="333"/>
      <c r="K46" s="333"/>
      <c r="L46" s="79" t="s">
        <v>3</v>
      </c>
    </row>
    <row r="47" spans="1:12" ht="30" customHeight="1" outlineLevel="1" x14ac:dyDescent="0.3">
      <c r="A47" s="300" t="s">
        <v>110</v>
      </c>
      <c r="B47" s="301"/>
      <c r="C47" s="302"/>
      <c r="D47" s="334" t="s">
        <v>226</v>
      </c>
      <c r="E47" s="335"/>
      <c r="F47" s="335"/>
      <c r="G47" s="335"/>
      <c r="H47" s="335"/>
      <c r="I47" s="336"/>
      <c r="J47" s="306" t="s">
        <v>217</v>
      </c>
      <c r="K47" s="307"/>
      <c r="L47" s="20">
        <v>0</v>
      </c>
    </row>
    <row r="48" spans="1:12" ht="30" customHeight="1" outlineLevel="1" x14ac:dyDescent="0.3">
      <c r="A48" s="300"/>
      <c r="B48" s="301"/>
      <c r="C48" s="302"/>
      <c r="D48" s="337"/>
      <c r="E48" s="338"/>
      <c r="F48" s="338"/>
      <c r="G48" s="338"/>
      <c r="H48" s="338"/>
      <c r="I48" s="339"/>
      <c r="J48" s="306" t="s">
        <v>216</v>
      </c>
      <c r="K48" s="307"/>
      <c r="L48" s="20">
        <v>0</v>
      </c>
    </row>
    <row r="49" spans="1:12" ht="75" customHeight="1" outlineLevel="1" x14ac:dyDescent="0.3">
      <c r="A49" s="300"/>
      <c r="B49" s="301"/>
      <c r="C49" s="302"/>
      <c r="D49" s="308" t="s">
        <v>111</v>
      </c>
      <c r="E49" s="309"/>
      <c r="F49" s="310"/>
      <c r="G49" s="306" t="s">
        <v>113</v>
      </c>
      <c r="H49" s="307"/>
      <c r="I49" s="5"/>
      <c r="J49" s="306" t="s">
        <v>112</v>
      </c>
      <c r="K49" s="307"/>
      <c r="L49" s="5"/>
    </row>
    <row r="50" spans="1:12" ht="120" customHeight="1" outlineLevel="1" x14ac:dyDescent="0.3">
      <c r="A50" s="303"/>
      <c r="B50" s="304"/>
      <c r="C50" s="305"/>
      <c r="D50" s="265" t="s">
        <v>114</v>
      </c>
      <c r="E50" s="266"/>
      <c r="F50" s="266"/>
      <c r="G50" s="266"/>
      <c r="H50" s="266"/>
      <c r="I50" s="266"/>
      <c r="J50" s="266"/>
      <c r="K50" s="267"/>
      <c r="L50" s="5"/>
    </row>
    <row r="51" spans="1:12" ht="30" customHeight="1" x14ac:dyDescent="0.4">
      <c r="A51" s="187" t="s">
        <v>71</v>
      </c>
      <c r="B51" s="187"/>
      <c r="C51" s="187"/>
      <c r="D51" s="187"/>
      <c r="E51" s="187"/>
      <c r="F51" s="187"/>
      <c r="G51" s="187"/>
      <c r="H51" s="187"/>
      <c r="I51" s="187"/>
      <c r="J51" s="187"/>
      <c r="K51" s="188"/>
      <c r="L51" s="188"/>
    </row>
    <row r="52" spans="1:12" ht="30" customHeight="1" x14ac:dyDescent="0.3">
      <c r="A52" s="197" t="s">
        <v>72</v>
      </c>
      <c r="B52" s="197"/>
      <c r="C52" s="197"/>
      <c r="D52" s="281" t="s">
        <v>82</v>
      </c>
      <c r="E52" s="286" t="s">
        <v>280</v>
      </c>
      <c r="F52" s="286"/>
      <c r="G52" s="286"/>
      <c r="H52" s="286"/>
      <c r="I52" s="286"/>
      <c r="J52" s="286"/>
      <c r="K52" s="286"/>
      <c r="L52" s="278"/>
    </row>
    <row r="53" spans="1:12" ht="30" customHeight="1" x14ac:dyDescent="0.3">
      <c r="A53" s="197"/>
      <c r="B53" s="197"/>
      <c r="C53" s="197"/>
      <c r="D53" s="282"/>
      <c r="E53" s="275" t="s">
        <v>234</v>
      </c>
      <c r="F53" s="276"/>
      <c r="G53" s="276"/>
      <c r="H53" s="276"/>
      <c r="I53" s="276"/>
      <c r="J53" s="276"/>
      <c r="K53" s="277"/>
      <c r="L53" s="279"/>
    </row>
    <row r="54" spans="1:12" ht="60" customHeight="1" x14ac:dyDescent="0.3">
      <c r="A54" s="197"/>
      <c r="B54" s="197"/>
      <c r="C54" s="197"/>
      <c r="D54" s="282"/>
      <c r="E54" s="275" t="s">
        <v>235</v>
      </c>
      <c r="F54" s="276"/>
      <c r="G54" s="276"/>
      <c r="H54" s="276"/>
      <c r="I54" s="276"/>
      <c r="J54" s="276"/>
      <c r="K54" s="277"/>
      <c r="L54" s="279"/>
    </row>
    <row r="55" spans="1:12" ht="60" customHeight="1" x14ac:dyDescent="0.3">
      <c r="A55" s="197"/>
      <c r="B55" s="197"/>
      <c r="C55" s="197"/>
      <c r="D55" s="282"/>
      <c r="E55" s="275" t="s">
        <v>237</v>
      </c>
      <c r="F55" s="276"/>
      <c r="G55" s="276"/>
      <c r="H55" s="276"/>
      <c r="I55" s="276"/>
      <c r="J55" s="276"/>
      <c r="K55" s="277"/>
      <c r="L55" s="279"/>
    </row>
    <row r="56" spans="1:12" ht="60" customHeight="1" x14ac:dyDescent="0.3">
      <c r="A56" s="197"/>
      <c r="B56" s="197"/>
      <c r="C56" s="197"/>
      <c r="D56" s="282"/>
      <c r="E56" s="275" t="s">
        <v>236</v>
      </c>
      <c r="F56" s="276"/>
      <c r="G56" s="276"/>
      <c r="H56" s="276"/>
      <c r="I56" s="276"/>
      <c r="J56" s="276"/>
      <c r="K56" s="277"/>
      <c r="L56" s="279"/>
    </row>
    <row r="57" spans="1:12" ht="60" customHeight="1" x14ac:dyDescent="0.3">
      <c r="A57" s="197"/>
      <c r="B57" s="197"/>
      <c r="C57" s="197"/>
      <c r="D57" s="283"/>
      <c r="E57" s="242" t="s">
        <v>281</v>
      </c>
      <c r="F57" s="243"/>
      <c r="G57" s="243"/>
      <c r="H57" s="243"/>
      <c r="I57" s="243"/>
      <c r="J57" s="243"/>
      <c r="K57" s="244"/>
      <c r="L57" s="280"/>
    </row>
    <row r="58" spans="1:12" ht="30" customHeight="1" x14ac:dyDescent="0.3">
      <c r="A58" s="197"/>
      <c r="B58" s="197"/>
      <c r="C58" s="197"/>
      <c r="D58" s="7" t="s">
        <v>80</v>
      </c>
      <c r="E58" s="197" t="s">
        <v>81</v>
      </c>
      <c r="F58" s="197"/>
      <c r="G58" s="197"/>
      <c r="H58" s="197"/>
      <c r="I58" s="197"/>
      <c r="J58" s="197"/>
      <c r="K58" s="197"/>
      <c r="L58" s="5"/>
    </row>
    <row r="59" spans="1:12" ht="73.5" customHeight="1" x14ac:dyDescent="0.3">
      <c r="A59" s="197"/>
      <c r="B59" s="197"/>
      <c r="C59" s="197"/>
      <c r="D59" s="80" t="s">
        <v>78</v>
      </c>
      <c r="E59" s="199" t="s">
        <v>79</v>
      </c>
      <c r="F59" s="199"/>
      <c r="G59" s="199"/>
      <c r="H59" s="199"/>
      <c r="I59" s="199"/>
      <c r="J59" s="199"/>
      <c r="K59" s="199"/>
      <c r="L59" s="5"/>
    </row>
    <row r="60" spans="1:12" ht="30" customHeight="1" x14ac:dyDescent="0.3">
      <c r="A60" s="197"/>
      <c r="B60" s="197"/>
      <c r="C60" s="197"/>
      <c r="D60" s="19" t="s">
        <v>76</v>
      </c>
      <c r="E60" s="167" t="s">
        <v>75</v>
      </c>
      <c r="F60" s="253"/>
      <c r="G60" s="253"/>
      <c r="H60" s="296"/>
      <c r="I60" s="340"/>
      <c r="J60" s="340"/>
      <c r="K60" s="340"/>
      <c r="L60" s="5"/>
    </row>
    <row r="61" spans="1:12" ht="30" customHeight="1" x14ac:dyDescent="0.3">
      <c r="A61" s="197"/>
      <c r="B61" s="197"/>
      <c r="C61" s="197"/>
      <c r="D61" s="287" t="s">
        <v>77</v>
      </c>
      <c r="E61" s="167" t="s">
        <v>83</v>
      </c>
      <c r="F61" s="253"/>
      <c r="G61" s="253"/>
      <c r="H61" s="253"/>
      <c r="I61" s="253"/>
      <c r="J61" s="253"/>
      <c r="K61" s="168"/>
      <c r="L61" s="5"/>
    </row>
    <row r="62" spans="1:12" ht="60" customHeight="1" x14ac:dyDescent="0.3">
      <c r="A62" s="197"/>
      <c r="B62" s="197"/>
      <c r="C62" s="197"/>
      <c r="D62" s="288"/>
      <c r="E62" s="284" t="s">
        <v>74</v>
      </c>
      <c r="F62" s="224"/>
      <c r="G62" s="224"/>
      <c r="H62" s="224"/>
      <c r="I62" s="224"/>
      <c r="J62" s="224"/>
      <c r="K62" s="224"/>
      <c r="L62" s="285"/>
    </row>
    <row r="63" spans="1:12" ht="120" customHeight="1" x14ac:dyDescent="0.3">
      <c r="A63" s="197" t="s">
        <v>73</v>
      </c>
      <c r="B63" s="197"/>
      <c r="C63" s="197"/>
      <c r="D63" s="284" t="s">
        <v>148</v>
      </c>
      <c r="E63" s="224"/>
      <c r="F63" s="224"/>
      <c r="G63" s="224"/>
      <c r="H63" s="224"/>
      <c r="I63" s="224"/>
      <c r="J63" s="224"/>
      <c r="K63" s="224"/>
      <c r="L63" s="285"/>
    </row>
    <row r="64" spans="1:12" ht="60" customHeight="1" x14ac:dyDescent="0.3">
      <c r="A64" s="169" t="s">
        <v>101</v>
      </c>
      <c r="B64" s="170"/>
      <c r="C64" s="171"/>
      <c r="D64" s="185" t="s">
        <v>98</v>
      </c>
      <c r="E64" s="324"/>
      <c r="F64" s="186"/>
      <c r="G64" s="222" t="s">
        <v>99</v>
      </c>
      <c r="H64" s="222"/>
      <c r="I64" s="222"/>
      <c r="J64" s="222"/>
      <c r="K64" s="222"/>
      <c r="L64" s="223"/>
    </row>
    <row r="65" spans="1:12" ht="90" customHeight="1" x14ac:dyDescent="0.3">
      <c r="A65" s="83" t="s">
        <v>100</v>
      </c>
      <c r="B65" s="311" t="s">
        <v>94</v>
      </c>
      <c r="C65" s="312"/>
      <c r="D65" s="84" t="s">
        <v>95</v>
      </c>
      <c r="E65" s="84" t="s">
        <v>96</v>
      </c>
      <c r="F65" s="84" t="s">
        <v>97</v>
      </c>
      <c r="G65" s="83" t="s">
        <v>100</v>
      </c>
      <c r="H65" s="311" t="s">
        <v>94</v>
      </c>
      <c r="I65" s="312"/>
      <c r="J65" s="84" t="s">
        <v>95</v>
      </c>
      <c r="K65" s="84" t="s">
        <v>96</v>
      </c>
      <c r="L65" s="84" t="s">
        <v>97</v>
      </c>
    </row>
    <row r="66" spans="1:12" ht="30" customHeight="1" x14ac:dyDescent="0.3">
      <c r="A66" s="4"/>
      <c r="B66" s="295"/>
      <c r="C66" s="296"/>
      <c r="D66" s="22"/>
      <c r="E66" s="20">
        <v>0</v>
      </c>
      <c r="F66" s="20">
        <f>ROUND(D66*E66,2)</f>
        <v>0</v>
      </c>
      <c r="G66" s="22"/>
      <c r="H66" s="172"/>
      <c r="I66" s="173"/>
      <c r="J66" s="22"/>
      <c r="K66" s="20">
        <v>0</v>
      </c>
      <c r="L66" s="20">
        <f>ROUND(J66*K66,2)</f>
        <v>0</v>
      </c>
    </row>
    <row r="67" spans="1:12" ht="30" customHeight="1" x14ac:dyDescent="0.3">
      <c r="A67" s="23"/>
      <c r="B67" s="295"/>
      <c r="C67" s="296"/>
      <c r="D67" s="23"/>
      <c r="E67" s="25">
        <v>0</v>
      </c>
      <c r="F67" s="20">
        <f t="shared" ref="F67:F68" si="2">ROUND(D67*E67,2)</f>
        <v>0</v>
      </c>
      <c r="G67" s="24"/>
      <c r="H67" s="172"/>
      <c r="I67" s="173"/>
      <c r="J67" s="24"/>
      <c r="K67" s="20">
        <v>0</v>
      </c>
      <c r="L67" s="20">
        <f t="shared" ref="L67:L68" si="3">ROUND(J67*K67,2)</f>
        <v>0</v>
      </c>
    </row>
    <row r="68" spans="1:12" ht="30" customHeight="1" x14ac:dyDescent="0.3">
      <c r="A68" s="23"/>
      <c r="B68" s="295"/>
      <c r="C68" s="296"/>
      <c r="D68" s="23"/>
      <c r="E68" s="25">
        <v>0</v>
      </c>
      <c r="F68" s="20">
        <f t="shared" si="2"/>
        <v>0</v>
      </c>
      <c r="G68" s="22"/>
      <c r="H68" s="172"/>
      <c r="I68" s="173"/>
      <c r="J68" s="22"/>
      <c r="K68" s="20">
        <v>0</v>
      </c>
      <c r="L68" s="20">
        <f t="shared" si="3"/>
        <v>0</v>
      </c>
    </row>
    <row r="69" spans="1:12" ht="30" customHeight="1" x14ac:dyDescent="0.3">
      <c r="A69" s="272" t="s">
        <v>93</v>
      </c>
      <c r="B69" s="273"/>
      <c r="C69" s="274"/>
      <c r="D69" s="272" t="s">
        <v>230</v>
      </c>
      <c r="E69" s="273"/>
      <c r="F69" s="273"/>
      <c r="G69" s="273"/>
      <c r="H69" s="273"/>
      <c r="I69" s="274"/>
      <c r="J69" s="293" t="s">
        <v>217</v>
      </c>
      <c r="K69" s="294"/>
      <c r="L69" s="43">
        <v>0</v>
      </c>
    </row>
    <row r="70" spans="1:12" ht="30" customHeight="1" x14ac:dyDescent="0.3">
      <c r="A70" s="242"/>
      <c r="B70" s="243"/>
      <c r="C70" s="244"/>
      <c r="D70" s="242"/>
      <c r="E70" s="243"/>
      <c r="F70" s="243"/>
      <c r="G70" s="243"/>
      <c r="H70" s="243"/>
      <c r="I70" s="244"/>
      <c r="J70" s="236" t="s">
        <v>216</v>
      </c>
      <c r="K70" s="238"/>
      <c r="L70" s="43">
        <v>0</v>
      </c>
    </row>
    <row r="71" spans="1:12" ht="30" customHeight="1" x14ac:dyDescent="0.3">
      <c r="A71" s="272" t="s">
        <v>211</v>
      </c>
      <c r="B71" s="273"/>
      <c r="C71" s="274"/>
      <c r="D71" s="272" t="s">
        <v>228</v>
      </c>
      <c r="E71" s="273"/>
      <c r="F71" s="274"/>
      <c r="G71" s="291" t="s">
        <v>3</v>
      </c>
      <c r="H71" s="292"/>
      <c r="I71" s="289" t="s">
        <v>218</v>
      </c>
      <c r="J71" s="221" t="s">
        <v>219</v>
      </c>
      <c r="K71" s="223"/>
      <c r="L71" s="6">
        <v>0</v>
      </c>
    </row>
    <row r="72" spans="1:12" ht="30" customHeight="1" x14ac:dyDescent="0.3">
      <c r="A72" s="242"/>
      <c r="B72" s="243"/>
      <c r="C72" s="244"/>
      <c r="D72" s="272" t="s">
        <v>225</v>
      </c>
      <c r="E72" s="273"/>
      <c r="F72" s="274"/>
      <c r="G72" s="291" t="s">
        <v>3</v>
      </c>
      <c r="H72" s="292"/>
      <c r="I72" s="290"/>
      <c r="J72" s="221" t="s">
        <v>220</v>
      </c>
      <c r="K72" s="223"/>
      <c r="L72" s="6">
        <v>0</v>
      </c>
    </row>
    <row r="73" spans="1:12" ht="30" customHeight="1" x14ac:dyDescent="0.4">
      <c r="A73" s="187" t="s">
        <v>37</v>
      </c>
      <c r="B73" s="187"/>
      <c r="C73" s="187"/>
      <c r="D73" s="187"/>
      <c r="E73" s="187"/>
      <c r="F73" s="187"/>
      <c r="G73" s="187"/>
      <c r="H73" s="187"/>
      <c r="I73" s="187"/>
      <c r="J73" s="187"/>
      <c r="K73" s="188"/>
      <c r="L73" s="188"/>
    </row>
    <row r="74" spans="1:12" ht="30" customHeight="1" x14ac:dyDescent="0.3">
      <c r="A74" s="4">
        <v>1</v>
      </c>
      <c r="B74" s="319" t="s">
        <v>63</v>
      </c>
      <c r="C74" s="320"/>
      <c r="D74" s="320"/>
      <c r="E74" s="320"/>
      <c r="F74" s="320"/>
      <c r="G74" s="320"/>
      <c r="H74" s="320"/>
      <c r="I74" s="320"/>
      <c r="J74" s="320"/>
      <c r="K74" s="320"/>
      <c r="L74" s="321"/>
    </row>
    <row r="75" spans="1:12" ht="30" customHeight="1" x14ac:dyDescent="0.3">
      <c r="A75" s="4">
        <v>2</v>
      </c>
      <c r="B75" s="319" t="s">
        <v>64</v>
      </c>
      <c r="C75" s="320"/>
      <c r="D75" s="320"/>
      <c r="E75" s="320"/>
      <c r="F75" s="320"/>
      <c r="G75" s="320"/>
      <c r="H75" s="320"/>
      <c r="I75" s="320"/>
      <c r="J75" s="320"/>
      <c r="K75" s="320"/>
      <c r="L75" s="321"/>
    </row>
    <row r="76" spans="1:12" ht="30" customHeight="1" x14ac:dyDescent="0.3">
      <c r="A76" s="4">
        <v>3</v>
      </c>
      <c r="B76" s="319" t="s">
        <v>65</v>
      </c>
      <c r="C76" s="320"/>
      <c r="D76" s="320"/>
      <c r="E76" s="320"/>
      <c r="F76" s="320"/>
      <c r="G76" s="320"/>
      <c r="H76" s="320"/>
      <c r="I76" s="320"/>
      <c r="J76" s="320"/>
      <c r="K76" s="320"/>
      <c r="L76" s="321"/>
    </row>
    <row r="77" spans="1:12" ht="30" customHeight="1" x14ac:dyDescent="0.3">
      <c r="A77" s="4">
        <v>4</v>
      </c>
      <c r="B77" s="319" t="s">
        <v>66</v>
      </c>
      <c r="C77" s="320"/>
      <c r="D77" s="320"/>
      <c r="E77" s="320"/>
      <c r="F77" s="320"/>
      <c r="G77" s="320"/>
      <c r="H77" s="320"/>
      <c r="I77" s="320"/>
      <c r="J77" s="320"/>
      <c r="K77" s="320"/>
      <c r="L77" s="321"/>
    </row>
    <row r="78" spans="1:12" ht="30" customHeight="1" x14ac:dyDescent="0.3">
      <c r="A78" s="4">
        <v>5</v>
      </c>
      <c r="B78" s="319" t="s">
        <v>67</v>
      </c>
      <c r="C78" s="320"/>
      <c r="D78" s="320"/>
      <c r="E78" s="320"/>
      <c r="F78" s="320"/>
      <c r="G78" s="320"/>
      <c r="H78" s="320"/>
      <c r="I78" s="320"/>
      <c r="J78" s="320"/>
      <c r="K78" s="320"/>
      <c r="L78" s="321"/>
    </row>
    <row r="79" spans="1:12" ht="30" customHeight="1" x14ac:dyDescent="0.3">
      <c r="A79" s="4">
        <v>6</v>
      </c>
      <c r="B79" s="319" t="s">
        <v>68</v>
      </c>
      <c r="C79" s="320"/>
      <c r="D79" s="320"/>
      <c r="E79" s="320"/>
      <c r="F79" s="320"/>
      <c r="G79" s="320"/>
      <c r="H79" s="320"/>
      <c r="I79" s="320"/>
      <c r="J79" s="320"/>
      <c r="K79" s="320"/>
      <c r="L79" s="321"/>
    </row>
    <row r="80" spans="1:12" ht="30" customHeight="1" x14ac:dyDescent="0.3">
      <c r="A80" s="4">
        <v>7</v>
      </c>
      <c r="B80" s="319" t="s">
        <v>69</v>
      </c>
      <c r="C80" s="320"/>
      <c r="D80" s="320"/>
      <c r="E80" s="320"/>
      <c r="F80" s="320"/>
      <c r="G80" s="320"/>
      <c r="H80" s="320"/>
      <c r="I80" s="320"/>
      <c r="J80" s="320"/>
      <c r="K80" s="320"/>
      <c r="L80" s="321"/>
    </row>
    <row r="81" spans="1:12" ht="30" customHeight="1" x14ac:dyDescent="0.3">
      <c r="A81" s="4">
        <v>8</v>
      </c>
      <c r="B81" s="319" t="s">
        <v>70</v>
      </c>
      <c r="C81" s="320"/>
      <c r="D81" s="320"/>
      <c r="E81" s="320"/>
      <c r="F81" s="320"/>
      <c r="G81" s="320"/>
      <c r="H81" s="320"/>
      <c r="I81" s="320"/>
      <c r="J81" s="320"/>
      <c r="K81" s="320"/>
      <c r="L81" s="321"/>
    </row>
    <row r="82" spans="1:12" ht="30" customHeight="1" x14ac:dyDescent="0.4">
      <c r="A82" s="187" t="s">
        <v>38</v>
      </c>
      <c r="B82" s="187"/>
      <c r="C82" s="187"/>
      <c r="D82" s="187"/>
      <c r="E82" s="187"/>
      <c r="F82" s="187"/>
      <c r="G82" s="187"/>
      <c r="H82" s="187"/>
      <c r="I82" s="187"/>
      <c r="J82" s="187"/>
      <c r="K82" s="188"/>
      <c r="L82" s="188"/>
    </row>
    <row r="83" spans="1:12" ht="30" customHeight="1" x14ac:dyDescent="0.3">
      <c r="A83" s="4">
        <v>1</v>
      </c>
      <c r="B83" s="250"/>
      <c r="C83" s="251"/>
      <c r="D83" s="251"/>
      <c r="E83" s="251"/>
      <c r="F83" s="251"/>
      <c r="G83" s="251"/>
      <c r="H83" s="251"/>
      <c r="I83" s="251"/>
      <c r="J83" s="251"/>
      <c r="K83" s="251"/>
      <c r="L83" s="252"/>
    </row>
    <row r="84" spans="1:12" ht="30" customHeight="1" x14ac:dyDescent="0.3">
      <c r="A84" s="4">
        <v>2</v>
      </c>
      <c r="B84" s="11"/>
      <c r="C84" s="12"/>
      <c r="D84" s="12"/>
      <c r="E84" s="12"/>
      <c r="F84" s="12"/>
      <c r="G84" s="12"/>
      <c r="H84" s="12"/>
      <c r="I84" s="12"/>
      <c r="J84" s="12"/>
      <c r="K84" s="12"/>
      <c r="L84" s="13"/>
    </row>
    <row r="85" spans="1:12" ht="30" customHeight="1" x14ac:dyDescent="0.3">
      <c r="A85" s="4">
        <v>3</v>
      </c>
      <c r="B85" s="250"/>
      <c r="C85" s="251"/>
      <c r="D85" s="251"/>
      <c r="E85" s="251"/>
      <c r="F85" s="251"/>
      <c r="G85" s="251"/>
      <c r="H85" s="251"/>
      <c r="I85" s="251"/>
      <c r="J85" s="251"/>
      <c r="K85" s="251"/>
      <c r="L85" s="252"/>
    </row>
    <row r="86" spans="1:12" ht="30" customHeight="1" x14ac:dyDescent="0.3">
      <c r="A86" s="167" t="s">
        <v>51</v>
      </c>
      <c r="B86" s="253"/>
      <c r="C86" s="253"/>
      <c r="D86" s="253"/>
      <c r="E86" s="253"/>
      <c r="F86" s="253"/>
      <c r="G86" s="253"/>
      <c r="H86" s="253"/>
      <c r="I86" s="253"/>
      <c r="J86" s="253"/>
      <c r="K86" s="253"/>
      <c r="L86" s="168"/>
    </row>
    <row r="87" spans="1:12" ht="30" customHeight="1" x14ac:dyDescent="0.4">
      <c r="A87" s="187" t="s">
        <v>50</v>
      </c>
      <c r="B87" s="187"/>
      <c r="C87" s="187"/>
      <c r="D87" s="187"/>
      <c r="E87" s="187"/>
      <c r="F87" s="187"/>
      <c r="G87" s="187"/>
      <c r="H87" s="187"/>
      <c r="I87" s="187"/>
      <c r="J87" s="187"/>
      <c r="K87" s="188"/>
      <c r="L87" s="188"/>
    </row>
    <row r="88" spans="1:12" ht="30" customHeight="1" x14ac:dyDescent="0.3">
      <c r="A88" s="167" t="s">
        <v>16</v>
      </c>
      <c r="B88" s="253"/>
      <c r="C88" s="168"/>
      <c r="D88" s="167" t="s">
        <v>17</v>
      </c>
      <c r="E88" s="253"/>
      <c r="F88" s="168"/>
      <c r="G88" s="167" t="s">
        <v>62</v>
      </c>
      <c r="H88" s="253"/>
      <c r="I88" s="168"/>
      <c r="J88" s="19" t="s">
        <v>19</v>
      </c>
      <c r="K88" s="26"/>
      <c r="L88" s="14"/>
    </row>
    <row r="89" spans="1:12" ht="150" customHeight="1" x14ac:dyDescent="0.3">
      <c r="A89" s="8">
        <v>1</v>
      </c>
      <c r="B89" s="254"/>
      <c r="C89" s="255"/>
      <c r="D89" s="9">
        <v>1</v>
      </c>
      <c r="E89" s="256"/>
      <c r="F89" s="257"/>
      <c r="G89" s="8">
        <v>1</v>
      </c>
      <c r="H89" s="258"/>
      <c r="I89" s="257"/>
      <c r="J89" s="316"/>
      <c r="K89" s="317"/>
      <c r="L89" s="318"/>
    </row>
    <row r="90" spans="1:12" ht="150" customHeight="1" x14ac:dyDescent="0.3">
      <c r="A90" s="8">
        <v>2</v>
      </c>
      <c r="B90" s="254"/>
      <c r="C90" s="255"/>
      <c r="D90" s="9">
        <v>2</v>
      </c>
      <c r="E90" s="256"/>
      <c r="F90" s="257"/>
      <c r="G90" s="8">
        <v>2</v>
      </c>
      <c r="H90" s="258"/>
      <c r="I90" s="257"/>
      <c r="J90" s="316"/>
      <c r="K90" s="317"/>
      <c r="L90" s="318"/>
    </row>
    <row r="91" spans="1:12" s="10" customFormat="1" ht="30" customHeight="1" x14ac:dyDescent="0.45">
      <c r="A91" s="245" t="s">
        <v>39</v>
      </c>
      <c r="B91" s="246"/>
      <c r="C91" s="247"/>
      <c r="D91" s="247"/>
      <c r="E91" s="247"/>
      <c r="F91" s="247"/>
      <c r="G91" s="247"/>
      <c r="H91" s="247"/>
      <c r="I91" s="247"/>
      <c r="J91" s="247"/>
      <c r="K91" s="247"/>
      <c r="L91" s="247"/>
    </row>
    <row r="92" spans="1:12" s="10" customFormat="1" ht="30" customHeight="1" x14ac:dyDescent="0.45">
      <c r="A92" s="248" t="s">
        <v>40</v>
      </c>
      <c r="B92" s="248"/>
      <c r="C92" s="249"/>
      <c r="D92" s="249"/>
      <c r="E92" s="249"/>
      <c r="F92" s="249"/>
      <c r="G92" s="249"/>
      <c r="H92" s="249"/>
      <c r="I92" s="249"/>
      <c r="J92" s="249"/>
      <c r="K92" s="249"/>
      <c r="L92" s="249"/>
    </row>
  </sheetData>
  <customSheetViews>
    <customSheetView guid="{261A4A73-76BB-4703-A235-9AF5D0638F4C}" scale="60" showPageBreaks="1" fitToPage="1" printArea="1" view="pageBreakPreview" topLeftCell="A13">
      <selection activeCell="A4" sqref="A4:B4"/>
      <rowBreaks count="1" manualBreakCount="1">
        <brk id="46" max="11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7" fitToHeight="0" orientation="portrait" r:id="rId1"/>
    </customSheetView>
    <customSheetView guid="{66CEF3A7-4686-4F5F-BD3E-7050C617D0BB}" scale="60" showPageBreaks="1" fitToPage="1" printArea="1" view="pageBreakPreview" topLeftCell="A13">
      <selection activeCell="A4" sqref="A4:B4"/>
      <rowBreaks count="1" manualBreakCount="1">
        <brk id="46" max="11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7" fitToHeight="0" orientation="portrait" r:id="rId2"/>
    </customSheetView>
    <customSheetView guid="{051AEC08-F060-4D2E-A931-DAC0B199042F}" scale="60" showPageBreaks="1" fitToPage="1" printArea="1" view="pageBreakPreview" topLeftCell="A13">
      <selection activeCell="A4" sqref="A4:B4"/>
      <rowBreaks count="1" manualBreakCount="1">
        <brk id="46" max="11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7" fitToHeight="0" orientation="portrait" r:id="rId3"/>
    </customSheetView>
  </customSheetViews>
  <mergeCells count="179">
    <mergeCell ref="D64:F64"/>
    <mergeCell ref="A64:C64"/>
    <mergeCell ref="D40:F40"/>
    <mergeCell ref="A40:C40"/>
    <mergeCell ref="G49:H49"/>
    <mergeCell ref="J49:K49"/>
    <mergeCell ref="A46:C46"/>
    <mergeCell ref="D45:E45"/>
    <mergeCell ref="D46:E46"/>
    <mergeCell ref="G45:K45"/>
    <mergeCell ref="G46:K46"/>
    <mergeCell ref="D47:I48"/>
    <mergeCell ref="J48:K48"/>
    <mergeCell ref="A52:C62"/>
    <mergeCell ref="A63:C63"/>
    <mergeCell ref="D63:L63"/>
    <mergeCell ref="E58:K58"/>
    <mergeCell ref="E59:K59"/>
    <mergeCell ref="H60:K60"/>
    <mergeCell ref="G40:L40"/>
    <mergeCell ref="B41:C41"/>
    <mergeCell ref="H41:I41"/>
    <mergeCell ref="B42:C42"/>
    <mergeCell ref="H42:I42"/>
    <mergeCell ref="A25:L25"/>
    <mergeCell ref="A23:C24"/>
    <mergeCell ref="E23:H23"/>
    <mergeCell ref="I23:L23"/>
    <mergeCell ref="E24:H24"/>
    <mergeCell ref="I24:L24"/>
    <mergeCell ref="A19:C20"/>
    <mergeCell ref="E19:H19"/>
    <mergeCell ref="I19:L19"/>
    <mergeCell ref="E20:H20"/>
    <mergeCell ref="I20:L20"/>
    <mergeCell ref="A21:C22"/>
    <mergeCell ref="E21:H21"/>
    <mergeCell ref="I21:L21"/>
    <mergeCell ref="E22:H22"/>
    <mergeCell ref="I22:L22"/>
    <mergeCell ref="A26:C26"/>
    <mergeCell ref="I26:K26"/>
    <mergeCell ref="D26:G26"/>
    <mergeCell ref="I30:K30"/>
    <mergeCell ref="D31:G31"/>
    <mergeCell ref="I31:K31"/>
    <mergeCell ref="A32:C32"/>
    <mergeCell ref="D32:L32"/>
    <mergeCell ref="A27:C31"/>
    <mergeCell ref="D27:H27"/>
    <mergeCell ref="I27:L27"/>
    <mergeCell ref="D28:G28"/>
    <mergeCell ref="I28:K28"/>
    <mergeCell ref="D29:G29"/>
    <mergeCell ref="I29:K29"/>
    <mergeCell ref="D30:G30"/>
    <mergeCell ref="B76:L76"/>
    <mergeCell ref="A82:L82"/>
    <mergeCell ref="B83:L83"/>
    <mergeCell ref="B85:L85"/>
    <mergeCell ref="A73:L73"/>
    <mergeCell ref="B77:L77"/>
    <mergeCell ref="B78:L78"/>
    <mergeCell ref="B79:L79"/>
    <mergeCell ref="B80:L80"/>
    <mergeCell ref="B81:L81"/>
    <mergeCell ref="J10:K10"/>
    <mergeCell ref="A11:L11"/>
    <mergeCell ref="A12:C12"/>
    <mergeCell ref="D12:L12"/>
    <mergeCell ref="A10:C10"/>
    <mergeCell ref="D10:F10"/>
    <mergeCell ref="G10:I10"/>
    <mergeCell ref="A92:L92"/>
    <mergeCell ref="A87:L87"/>
    <mergeCell ref="A88:C88"/>
    <mergeCell ref="D88:F88"/>
    <mergeCell ref="G88:I88"/>
    <mergeCell ref="B89:C89"/>
    <mergeCell ref="E89:F89"/>
    <mergeCell ref="H89:I89"/>
    <mergeCell ref="J89:L89"/>
    <mergeCell ref="J90:L90"/>
    <mergeCell ref="B90:C90"/>
    <mergeCell ref="E90:F90"/>
    <mergeCell ref="H90:I90"/>
    <mergeCell ref="A91:L91"/>
    <mergeCell ref="A86:L86"/>
    <mergeCell ref="B74:L74"/>
    <mergeCell ref="B75:L75"/>
    <mergeCell ref="A16:C16"/>
    <mergeCell ref="D16:H16"/>
    <mergeCell ref="I16:L16"/>
    <mergeCell ref="A17:C18"/>
    <mergeCell ref="E17:H17"/>
    <mergeCell ref="I17:L17"/>
    <mergeCell ref="E18:H18"/>
    <mergeCell ref="I18:L18"/>
    <mergeCell ref="A13:C13"/>
    <mergeCell ref="D13:L13"/>
    <mergeCell ref="A14:C14"/>
    <mergeCell ref="D14:L14"/>
    <mergeCell ref="A15:C15"/>
    <mergeCell ref="D15:L15"/>
    <mergeCell ref="A7:C7"/>
    <mergeCell ref="D7:F7"/>
    <mergeCell ref="G7:L7"/>
    <mergeCell ref="A8:L8"/>
    <mergeCell ref="A9:C9"/>
    <mergeCell ref="D9:F9"/>
    <mergeCell ref="A1:L1"/>
    <mergeCell ref="A2:C3"/>
    <mergeCell ref="D2:I4"/>
    <mergeCell ref="A4:B4"/>
    <mergeCell ref="A5:L5"/>
    <mergeCell ref="A6:C6"/>
    <mergeCell ref="D6:L6"/>
    <mergeCell ref="J2:K2"/>
    <mergeCell ref="J3:K3"/>
    <mergeCell ref="J4:K4"/>
    <mergeCell ref="G9:I9"/>
    <mergeCell ref="J9:K9"/>
    <mergeCell ref="B65:C65"/>
    <mergeCell ref="G64:L64"/>
    <mergeCell ref="H65:I65"/>
    <mergeCell ref="B66:C66"/>
    <mergeCell ref="B67:C67"/>
    <mergeCell ref="B68:C68"/>
    <mergeCell ref="D33:L33"/>
    <mergeCell ref="D34:G34"/>
    <mergeCell ref="D35:G35"/>
    <mergeCell ref="D36:G36"/>
    <mergeCell ref="A33:C36"/>
    <mergeCell ref="J34:K34"/>
    <mergeCell ref="J35:K35"/>
    <mergeCell ref="J36:K36"/>
    <mergeCell ref="H66:I66"/>
    <mergeCell ref="H67:I67"/>
    <mergeCell ref="H68:I68"/>
    <mergeCell ref="A39:C39"/>
    <mergeCell ref="D39:L39"/>
    <mergeCell ref="A38:H38"/>
    <mergeCell ref="A37:C37"/>
    <mergeCell ref="D37:G37"/>
    <mergeCell ref="I37:L37"/>
    <mergeCell ref="A51:L51"/>
    <mergeCell ref="B43:C43"/>
    <mergeCell ref="H43:I43"/>
    <mergeCell ref="B44:C44"/>
    <mergeCell ref="H44:I44"/>
    <mergeCell ref="A45:C45"/>
    <mergeCell ref="A47:C50"/>
    <mergeCell ref="J47:K47"/>
    <mergeCell ref="D50:K50"/>
    <mergeCell ref="D49:F49"/>
    <mergeCell ref="J70:K70"/>
    <mergeCell ref="D69:I70"/>
    <mergeCell ref="A69:C70"/>
    <mergeCell ref="A71:C72"/>
    <mergeCell ref="J72:K72"/>
    <mergeCell ref="I71:I72"/>
    <mergeCell ref="D71:F71"/>
    <mergeCell ref="G71:H71"/>
    <mergeCell ref="D72:F72"/>
    <mergeCell ref="G72:H72"/>
    <mergeCell ref="J71:K71"/>
    <mergeCell ref="J69:K69"/>
    <mergeCell ref="E60:G60"/>
    <mergeCell ref="E53:K53"/>
    <mergeCell ref="E54:K54"/>
    <mergeCell ref="E55:K55"/>
    <mergeCell ref="E56:K56"/>
    <mergeCell ref="E57:K57"/>
    <mergeCell ref="L52:L57"/>
    <mergeCell ref="D52:D57"/>
    <mergeCell ref="E62:L62"/>
    <mergeCell ref="E52:K52"/>
    <mergeCell ref="E61:K61"/>
    <mergeCell ref="D61:D62"/>
  </mergeCells>
  <dataValidations count="2">
    <dataValidation type="date" allowBlank="1" showInputMessage="1" showErrorMessage="1" sqref="F46" xr:uid="{00000000-0002-0000-0300-000000000000}">
      <formula1>43831</formula1>
      <formula2>55153</formula2>
    </dataValidation>
    <dataValidation type="date" allowBlank="1" showInputMessage="1" showErrorMessage="1" sqref="L3 L34:L36 L46 G71:H72" xr:uid="{00000000-0002-0000-0300-000001000000}">
      <formula1>44197</formula1>
      <formula2>55153</formula2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7" fitToHeight="0" orientation="portrait" r:id="rId4"/>
  <rowBreaks count="1" manualBreakCount="1">
    <brk id="46" max="11" man="1"/>
  </rowBreak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7" name="Check Box 1">
              <controlPr defaultSize="0" autoFill="0" autoLine="0" autoPict="0">
                <anchor moveWithCells="1">
                  <from>
                    <xdr:col>7</xdr:col>
                    <xdr:colOff>220980</xdr:colOff>
                    <xdr:row>27</xdr:row>
                    <xdr:rowOff>68580</xdr:rowOff>
                  </from>
                  <to>
                    <xdr:col>7</xdr:col>
                    <xdr:colOff>457200</xdr:colOff>
                    <xdr:row>27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8" name="Check Box 2">
              <controlPr defaultSize="0" autoFill="0" autoLine="0" autoPict="0">
                <anchor moveWithCells="1">
                  <from>
                    <xdr:col>7</xdr:col>
                    <xdr:colOff>220980</xdr:colOff>
                    <xdr:row>28</xdr:row>
                    <xdr:rowOff>68580</xdr:rowOff>
                  </from>
                  <to>
                    <xdr:col>7</xdr:col>
                    <xdr:colOff>457200</xdr:colOff>
                    <xdr:row>28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9" name="Check Box 3">
              <controlPr defaultSize="0" autoFill="0" autoLine="0" autoPict="0">
                <anchor moveWithCells="1">
                  <from>
                    <xdr:col>7</xdr:col>
                    <xdr:colOff>220980</xdr:colOff>
                    <xdr:row>29</xdr:row>
                    <xdr:rowOff>68580</xdr:rowOff>
                  </from>
                  <to>
                    <xdr:col>7</xdr:col>
                    <xdr:colOff>457200</xdr:colOff>
                    <xdr:row>29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10" name="Check Box 4">
              <controlPr defaultSize="0" autoFill="0" autoLine="0" autoPict="0">
                <anchor moveWithCells="1">
                  <from>
                    <xdr:col>7</xdr:col>
                    <xdr:colOff>220980</xdr:colOff>
                    <xdr:row>30</xdr:row>
                    <xdr:rowOff>68580</xdr:rowOff>
                  </from>
                  <to>
                    <xdr:col>7</xdr:col>
                    <xdr:colOff>457200</xdr:colOff>
                    <xdr:row>30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1" name="Check Box 5">
              <controlPr defaultSize="0" autoFill="0" autoLine="0" autoPict="0">
                <anchor moveWithCells="1">
                  <from>
                    <xdr:col>11</xdr:col>
                    <xdr:colOff>220980</xdr:colOff>
                    <xdr:row>27</xdr:row>
                    <xdr:rowOff>68580</xdr:rowOff>
                  </from>
                  <to>
                    <xdr:col>11</xdr:col>
                    <xdr:colOff>457200</xdr:colOff>
                    <xdr:row>27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2" name="Check Box 6">
              <controlPr defaultSize="0" autoFill="0" autoLine="0" autoPict="0">
                <anchor moveWithCells="1">
                  <from>
                    <xdr:col>11</xdr:col>
                    <xdr:colOff>220980</xdr:colOff>
                    <xdr:row>28</xdr:row>
                    <xdr:rowOff>68580</xdr:rowOff>
                  </from>
                  <to>
                    <xdr:col>11</xdr:col>
                    <xdr:colOff>457200</xdr:colOff>
                    <xdr:row>28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3" name="Check Box 7">
              <controlPr defaultSize="0" autoFill="0" autoLine="0" autoPict="0">
                <anchor moveWithCells="1">
                  <from>
                    <xdr:col>11</xdr:col>
                    <xdr:colOff>220980</xdr:colOff>
                    <xdr:row>29</xdr:row>
                    <xdr:rowOff>68580</xdr:rowOff>
                  </from>
                  <to>
                    <xdr:col>11</xdr:col>
                    <xdr:colOff>457200</xdr:colOff>
                    <xdr:row>29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11</xdr:col>
                    <xdr:colOff>220980</xdr:colOff>
                    <xdr:row>25</xdr:row>
                    <xdr:rowOff>68580</xdr:rowOff>
                  </from>
                  <to>
                    <xdr:col>11</xdr:col>
                    <xdr:colOff>464820</xdr:colOff>
                    <xdr:row>25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5" name="Check Box 23">
              <controlPr defaultSize="0" autoFill="0" autoLine="0" autoPict="0">
                <anchor moveWithCells="1">
                  <from>
                    <xdr:col>7</xdr:col>
                    <xdr:colOff>220980</xdr:colOff>
                    <xdr:row>36</xdr:row>
                    <xdr:rowOff>68580</xdr:rowOff>
                  </from>
                  <to>
                    <xdr:col>7</xdr:col>
                    <xdr:colOff>464820</xdr:colOff>
                    <xdr:row>36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6" name="Check Box 24">
              <controlPr defaultSize="0" autoFill="0" autoLine="0" autoPict="0">
                <anchor moveWithCells="1">
                  <from>
                    <xdr:col>7</xdr:col>
                    <xdr:colOff>220980</xdr:colOff>
                    <xdr:row>33</xdr:row>
                    <xdr:rowOff>68580</xdr:rowOff>
                  </from>
                  <to>
                    <xdr:col>7</xdr:col>
                    <xdr:colOff>464820</xdr:colOff>
                    <xdr:row>33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7" name="Check Box 25">
              <controlPr defaultSize="0" autoFill="0" autoLine="0" autoPict="0">
                <anchor moveWithCells="1">
                  <from>
                    <xdr:col>7</xdr:col>
                    <xdr:colOff>220980</xdr:colOff>
                    <xdr:row>34</xdr:row>
                    <xdr:rowOff>68580</xdr:rowOff>
                  </from>
                  <to>
                    <xdr:col>7</xdr:col>
                    <xdr:colOff>464820</xdr:colOff>
                    <xdr:row>34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7</xdr:col>
                    <xdr:colOff>220980</xdr:colOff>
                    <xdr:row>35</xdr:row>
                    <xdr:rowOff>68580</xdr:rowOff>
                  </from>
                  <to>
                    <xdr:col>7</xdr:col>
                    <xdr:colOff>464820</xdr:colOff>
                    <xdr:row>35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9" name="Check Box 27">
              <controlPr defaultSize="0" autoFill="0" autoLine="0" autoPict="0">
                <anchor moveWithCells="1">
                  <from>
                    <xdr:col>11</xdr:col>
                    <xdr:colOff>220980</xdr:colOff>
                    <xdr:row>57</xdr:row>
                    <xdr:rowOff>68580</xdr:rowOff>
                  </from>
                  <to>
                    <xdr:col>11</xdr:col>
                    <xdr:colOff>464820</xdr:colOff>
                    <xdr:row>57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0" name="Check Box 28">
              <controlPr defaultSize="0" autoFill="0" autoLine="0" autoPict="0">
                <anchor moveWithCells="1">
                  <from>
                    <xdr:col>11</xdr:col>
                    <xdr:colOff>220980</xdr:colOff>
                    <xdr:row>58</xdr:row>
                    <xdr:rowOff>68580</xdr:rowOff>
                  </from>
                  <to>
                    <xdr:col>11</xdr:col>
                    <xdr:colOff>464820</xdr:colOff>
                    <xdr:row>58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1" name="Check Box 29">
              <controlPr defaultSize="0" autoFill="0" autoLine="0" autoPict="0">
                <anchor moveWithCells="1">
                  <from>
                    <xdr:col>11</xdr:col>
                    <xdr:colOff>220980</xdr:colOff>
                    <xdr:row>59</xdr:row>
                    <xdr:rowOff>68580</xdr:rowOff>
                  </from>
                  <to>
                    <xdr:col>11</xdr:col>
                    <xdr:colOff>464820</xdr:colOff>
                    <xdr:row>59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2" name="Check Box 30">
              <controlPr defaultSize="0" autoFill="0" autoLine="0" autoPict="0">
                <anchor moveWithCells="1">
                  <from>
                    <xdr:col>11</xdr:col>
                    <xdr:colOff>220980</xdr:colOff>
                    <xdr:row>60</xdr:row>
                    <xdr:rowOff>68580</xdr:rowOff>
                  </from>
                  <to>
                    <xdr:col>11</xdr:col>
                    <xdr:colOff>464820</xdr:colOff>
                    <xdr:row>60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3" name="Check Box 32">
              <controlPr defaultSize="0" autoFill="0" autoLine="0" autoPict="0">
                <anchor moveWithCells="1">
                  <from>
                    <xdr:col>11</xdr:col>
                    <xdr:colOff>220980</xdr:colOff>
                    <xdr:row>51</xdr:row>
                    <xdr:rowOff>68580</xdr:rowOff>
                  </from>
                  <to>
                    <xdr:col>11</xdr:col>
                    <xdr:colOff>464820</xdr:colOff>
                    <xdr:row>51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4" name="Check Box 34">
              <controlPr defaultSize="0" autoFill="0" autoLine="0" autoPict="0">
                <anchor moveWithCells="1">
                  <from>
                    <xdr:col>7</xdr:col>
                    <xdr:colOff>220980</xdr:colOff>
                    <xdr:row>25</xdr:row>
                    <xdr:rowOff>68580</xdr:rowOff>
                  </from>
                  <to>
                    <xdr:col>7</xdr:col>
                    <xdr:colOff>464820</xdr:colOff>
                    <xdr:row>25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5" name="Check Box 36">
              <controlPr defaultSize="0" autoFill="0" autoLine="0" autoPict="0">
                <anchor moveWithCells="1">
                  <from>
                    <xdr:col>9</xdr:col>
                    <xdr:colOff>220980</xdr:colOff>
                    <xdr:row>37</xdr:row>
                    <xdr:rowOff>68580</xdr:rowOff>
                  </from>
                  <to>
                    <xdr:col>9</xdr:col>
                    <xdr:colOff>464820</xdr:colOff>
                    <xdr:row>37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6" name="Check Box 37">
              <controlPr defaultSize="0" autoFill="0" autoLine="0" autoPict="0">
                <anchor moveWithCells="1">
                  <from>
                    <xdr:col>11</xdr:col>
                    <xdr:colOff>220980</xdr:colOff>
                    <xdr:row>37</xdr:row>
                    <xdr:rowOff>68580</xdr:rowOff>
                  </from>
                  <to>
                    <xdr:col>11</xdr:col>
                    <xdr:colOff>464820</xdr:colOff>
                    <xdr:row>37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7" name="Check Box 40">
              <controlPr defaultSize="0" autoFill="0" autoLine="0" autoPict="0">
                <anchor moveWithCells="1">
                  <from>
                    <xdr:col>11</xdr:col>
                    <xdr:colOff>220980</xdr:colOff>
                    <xdr:row>49</xdr:row>
                    <xdr:rowOff>68580</xdr:rowOff>
                  </from>
                  <to>
                    <xdr:col>11</xdr:col>
                    <xdr:colOff>464820</xdr:colOff>
                    <xdr:row>49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8" name="Check Box 41">
              <controlPr defaultSize="0" autoFill="0" autoLine="0" autoPict="0">
                <anchor moveWithCells="1">
                  <from>
                    <xdr:col>11</xdr:col>
                    <xdr:colOff>220980</xdr:colOff>
                    <xdr:row>48</xdr:row>
                    <xdr:rowOff>68580</xdr:rowOff>
                  </from>
                  <to>
                    <xdr:col>11</xdr:col>
                    <xdr:colOff>457200</xdr:colOff>
                    <xdr:row>48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9" name="Check Box 42">
              <controlPr defaultSize="0" autoFill="0" autoLine="0" autoPict="0">
                <anchor moveWithCells="1">
                  <from>
                    <xdr:col>8</xdr:col>
                    <xdr:colOff>220980</xdr:colOff>
                    <xdr:row>48</xdr:row>
                    <xdr:rowOff>68580</xdr:rowOff>
                  </from>
                  <to>
                    <xdr:col>8</xdr:col>
                    <xdr:colOff>457200</xdr:colOff>
                    <xdr:row>48</xdr:row>
                    <xdr:rowOff>289560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300-000002000000}">
          <x14:formula1>
            <xm:f>'C:\Users\anna_nicka\A_MAPA PROCESÓW IB\[Katalog WDdoR_Protokół przekazania_DP.xlsx]lista rozwijana'!#REF!</xm:f>
          </x14:formula1>
          <xm:sqref>K29:K31 L31</xm:sqref>
        </x14:dataValidation>
        <x14:dataValidation type="list" allowBlank="1" showInputMessage="1" showErrorMessage="1" xr:uid="{00000000-0002-0000-0300-000003000000}">
          <x14:formula1>
            <xm:f>'lista rozwijana'!$E$2:$E$3</xm:f>
          </x14:formula1>
          <xm:sqref>H60:K60</xm:sqref>
        </x14:dataValidation>
        <x14:dataValidation type="list" allowBlank="1" showInputMessage="1" showErrorMessage="1" xr:uid="{00000000-0002-0000-0300-000004000000}">
          <x14:formula1>
            <xm:f>METRYCZKA!$C$17:$C$26</xm:f>
          </x14:formula1>
          <xm:sqref>I17:L18</xm:sqref>
        </x14:dataValidation>
        <x14:dataValidation type="list" allowBlank="1" showInputMessage="1" showErrorMessage="1" xr:uid="{00000000-0002-0000-0300-000005000000}">
          <x14:formula1>
            <xm:f>METRYCZKA!$C$27:$C$38</xm:f>
          </x14:formula1>
          <xm:sqref>I19:L20</xm:sqref>
        </x14:dataValidation>
        <x14:dataValidation type="list" allowBlank="1" showInputMessage="1" showErrorMessage="1" xr:uid="{00000000-0002-0000-0300-000006000000}">
          <x14:formula1>
            <xm:f>METRYCZKA!$C$39:$C$40</xm:f>
          </x14:formula1>
          <xm:sqref>I21:L22</xm:sqref>
        </x14:dataValidation>
        <x14:dataValidation type="list" allowBlank="1" showInputMessage="1" showErrorMessage="1" xr:uid="{00000000-0002-0000-0300-000007000000}">
          <x14:formula1>
            <xm:f>METRYCZKA!$C$41:$C$42</xm:f>
          </x14:formula1>
          <xm:sqref>I23:L24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S30"/>
  <sheetViews>
    <sheetView view="pageBreakPreview" zoomScale="60" zoomScaleNormal="60" workbookViewId="0">
      <selection activeCell="A2" sqref="A2:C3"/>
    </sheetView>
  </sheetViews>
  <sheetFormatPr defaultRowHeight="14.4" x14ac:dyDescent="0.3"/>
  <cols>
    <col min="1" max="1" width="7.6640625" customWidth="1"/>
    <col min="2" max="2" width="26.6640625" customWidth="1"/>
    <col min="3" max="3" width="27.6640625" customWidth="1"/>
    <col min="4" max="4" width="5.6640625" customWidth="1"/>
    <col min="5" max="5" width="25.6640625" customWidth="1"/>
    <col min="6" max="6" width="30.6640625" customWidth="1"/>
    <col min="7" max="7" width="5.6640625" customWidth="1"/>
    <col min="8" max="8" width="25.6640625" customWidth="1"/>
    <col min="9" max="9" width="30.6640625" customWidth="1"/>
    <col min="10" max="10" width="34.5546875" customWidth="1"/>
    <col min="11" max="11" width="27.33203125" customWidth="1"/>
    <col min="12" max="19" width="25.6640625" customWidth="1"/>
  </cols>
  <sheetData>
    <row r="1" spans="1:12" ht="90" customHeight="1" x14ac:dyDescent="0.3">
      <c r="A1" s="174"/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2" ht="30" customHeight="1" x14ac:dyDescent="0.3">
      <c r="A2" s="175"/>
      <c r="B2" s="175"/>
      <c r="C2" s="175"/>
      <c r="D2" s="176" t="s">
        <v>116</v>
      </c>
      <c r="E2" s="177"/>
      <c r="F2" s="177"/>
      <c r="G2" s="177"/>
      <c r="H2" s="177"/>
      <c r="I2" s="178"/>
      <c r="J2" s="15" t="s">
        <v>0</v>
      </c>
      <c r="K2" s="1" t="s">
        <v>1</v>
      </c>
      <c r="L2" s="29"/>
    </row>
    <row r="3" spans="1:12" ht="30" customHeight="1" x14ac:dyDescent="0.3">
      <c r="A3" s="175"/>
      <c r="B3" s="175"/>
      <c r="C3" s="175"/>
      <c r="D3" s="179"/>
      <c r="E3" s="180"/>
      <c r="F3" s="180"/>
      <c r="G3" s="180"/>
      <c r="H3" s="180"/>
      <c r="I3" s="181"/>
      <c r="J3" s="15" t="s">
        <v>2</v>
      </c>
      <c r="K3" s="1" t="s">
        <v>3</v>
      </c>
    </row>
    <row r="4" spans="1:12" ht="30" customHeight="1" x14ac:dyDescent="0.3">
      <c r="A4" s="185" t="s">
        <v>4</v>
      </c>
      <c r="B4" s="186"/>
      <c r="C4" s="2" t="s">
        <v>5</v>
      </c>
      <c r="D4" s="182"/>
      <c r="E4" s="183"/>
      <c r="F4" s="183"/>
      <c r="G4" s="183"/>
      <c r="H4" s="183"/>
      <c r="I4" s="184"/>
      <c r="J4" s="15" t="s">
        <v>6</v>
      </c>
      <c r="K4" s="3" t="s">
        <v>242</v>
      </c>
    </row>
    <row r="5" spans="1:12" ht="30" customHeight="1" x14ac:dyDescent="0.4">
      <c r="A5" s="187" t="s">
        <v>7</v>
      </c>
      <c r="B5" s="187"/>
      <c r="C5" s="187"/>
      <c r="D5" s="187"/>
      <c r="E5" s="187"/>
      <c r="F5" s="187"/>
      <c r="G5" s="187"/>
      <c r="H5" s="187"/>
      <c r="I5" s="187"/>
      <c r="J5" s="188"/>
      <c r="K5" s="188"/>
    </row>
    <row r="6" spans="1:12" ht="60" customHeight="1" x14ac:dyDescent="0.3">
      <c r="A6" s="189" t="s">
        <v>8</v>
      </c>
      <c r="B6" s="189"/>
      <c r="C6" s="189"/>
      <c r="D6" s="190" t="str">
        <f>IF(METRYCZKA!$B$6="","",METRYCZKA!$B$6)</f>
        <v/>
      </c>
      <c r="E6" s="190"/>
      <c r="F6" s="190"/>
      <c r="G6" s="190"/>
      <c r="H6" s="190"/>
      <c r="I6" s="190"/>
      <c r="J6" s="190"/>
      <c r="K6" s="190"/>
    </row>
    <row r="7" spans="1:12" ht="30" customHeight="1" x14ac:dyDescent="0.3">
      <c r="A7" s="189" t="s">
        <v>9</v>
      </c>
      <c r="B7" s="189"/>
      <c r="C7" s="189"/>
      <c r="D7" s="195" t="str">
        <f>IF(METRYCZKA!$B$7="","",METRYCZKA!$B$7)</f>
        <v/>
      </c>
      <c r="E7" s="195"/>
      <c r="F7" s="196"/>
      <c r="G7" s="168"/>
      <c r="H7" s="197"/>
      <c r="I7" s="197"/>
      <c r="J7" s="197"/>
      <c r="K7" s="197"/>
    </row>
    <row r="8" spans="1:12" ht="30" customHeight="1" x14ac:dyDescent="0.4">
      <c r="A8" s="187" t="s">
        <v>10</v>
      </c>
      <c r="B8" s="187"/>
      <c r="C8" s="187"/>
      <c r="D8" s="187"/>
      <c r="E8" s="187"/>
      <c r="F8" s="187"/>
      <c r="G8" s="187"/>
      <c r="H8" s="187"/>
      <c r="I8" s="187"/>
      <c r="J8" s="188"/>
      <c r="K8" s="188"/>
    </row>
    <row r="9" spans="1:12" ht="30" customHeight="1" x14ac:dyDescent="0.3">
      <c r="A9" s="189" t="s">
        <v>11</v>
      </c>
      <c r="B9" s="189"/>
      <c r="C9" s="189"/>
      <c r="D9" s="197" t="str">
        <f>IF(METRYCZKA!$B$9="","",METRYCZKA!$B$9)</f>
        <v/>
      </c>
      <c r="E9" s="197"/>
      <c r="F9" s="167"/>
      <c r="G9" s="186"/>
      <c r="H9" s="193"/>
      <c r="I9" s="193"/>
      <c r="J9" s="18" t="s">
        <v>12</v>
      </c>
      <c r="K9" s="18" t="str">
        <f>IF(METRYCZKA!$D$9="","",METRYCZKA!$D$9)</f>
        <v>własne</v>
      </c>
    </row>
    <row r="10" spans="1:12" ht="30" customHeight="1" x14ac:dyDescent="0.3">
      <c r="A10" s="189" t="s">
        <v>13</v>
      </c>
      <c r="B10" s="189"/>
      <c r="C10" s="189"/>
      <c r="D10" s="191" t="str">
        <f>IF(METRYCZKA!$B$10="","",METRYCZKA!$B$10)</f>
        <v/>
      </c>
      <c r="E10" s="191"/>
      <c r="F10" s="192"/>
      <c r="G10" s="186"/>
      <c r="H10" s="193"/>
      <c r="I10" s="193"/>
      <c r="J10" s="18" t="s">
        <v>14</v>
      </c>
      <c r="K10" s="18" t="str">
        <f>IF(METRYCZKA!$D$10="","",METRYCZKA!$D$10)</f>
        <v/>
      </c>
    </row>
    <row r="11" spans="1:12" ht="30" customHeight="1" x14ac:dyDescent="0.4">
      <c r="A11" s="187" t="s">
        <v>15</v>
      </c>
      <c r="B11" s="187"/>
      <c r="C11" s="187"/>
      <c r="D11" s="187"/>
      <c r="E11" s="187"/>
      <c r="F11" s="187"/>
      <c r="G11" s="187"/>
      <c r="H11" s="187"/>
      <c r="I11" s="187"/>
      <c r="J11" s="188"/>
      <c r="K11" s="188"/>
    </row>
    <row r="12" spans="1:12" ht="30" customHeight="1" x14ac:dyDescent="0.3">
      <c r="A12" s="189" t="s">
        <v>16</v>
      </c>
      <c r="B12" s="189"/>
      <c r="C12" s="189"/>
      <c r="D12" s="194" t="str">
        <f>IF(METRYCZKA!$B$12="","",METRYCZKA!$B$12)</f>
        <v>AQUANET S.A., ul. Dolna Wilda 126, 61-492 Poznań</v>
      </c>
      <c r="E12" s="194"/>
      <c r="F12" s="194"/>
      <c r="G12" s="194"/>
      <c r="H12" s="194"/>
      <c r="I12" s="194"/>
      <c r="J12" s="194"/>
      <c r="K12" s="194"/>
    </row>
    <row r="13" spans="1:12" ht="60" customHeight="1" x14ac:dyDescent="0.3">
      <c r="A13" s="189" t="s">
        <v>17</v>
      </c>
      <c r="B13" s="189"/>
      <c r="C13" s="189"/>
      <c r="D13" s="194" t="str">
        <f>IF(METRYCZKA!$B$13="","",METRYCZKA!$B$13)</f>
        <v/>
      </c>
      <c r="E13" s="194"/>
      <c r="F13" s="194"/>
      <c r="G13" s="194"/>
      <c r="H13" s="194"/>
      <c r="I13" s="194"/>
      <c r="J13" s="194"/>
      <c r="K13" s="194"/>
    </row>
    <row r="14" spans="1:12" ht="30" customHeight="1" x14ac:dyDescent="0.3">
      <c r="A14" s="189" t="s">
        <v>18</v>
      </c>
      <c r="B14" s="189"/>
      <c r="C14" s="189"/>
      <c r="D14" s="194" t="str">
        <f>IF(METRYCZKA!$B$14="","",METRYCZKA!$B$14)</f>
        <v/>
      </c>
      <c r="E14" s="194"/>
      <c r="F14" s="194"/>
      <c r="G14" s="194"/>
      <c r="H14" s="194"/>
      <c r="I14" s="194"/>
      <c r="J14" s="194"/>
      <c r="K14" s="194"/>
    </row>
    <row r="15" spans="1:12" ht="30" customHeight="1" x14ac:dyDescent="0.3">
      <c r="A15" s="189" t="s">
        <v>19</v>
      </c>
      <c r="B15" s="189"/>
      <c r="C15" s="189"/>
      <c r="D15" s="194" t="str">
        <f>IF(METRYCZKA!$B$15="","",METRYCZKA!$B$15)</f>
        <v>nie dotyczy</v>
      </c>
      <c r="E15" s="194"/>
      <c r="F15" s="194"/>
      <c r="G15" s="194"/>
      <c r="H15" s="194"/>
      <c r="I15" s="194"/>
      <c r="J15" s="194"/>
      <c r="K15" s="194"/>
    </row>
    <row r="16" spans="1:12" ht="30" customHeight="1" x14ac:dyDescent="0.3">
      <c r="A16" s="344" t="s">
        <v>116</v>
      </c>
      <c r="B16" s="345"/>
      <c r="C16" s="345"/>
      <c r="D16" s="345"/>
      <c r="E16" s="345"/>
      <c r="F16" s="345"/>
      <c r="G16" s="345"/>
      <c r="H16" s="345"/>
      <c r="I16" s="345"/>
      <c r="J16" s="345"/>
      <c r="K16" s="346"/>
    </row>
    <row r="17" spans="1:19" ht="150" customHeight="1" x14ac:dyDescent="0.3">
      <c r="A17" s="39" t="s">
        <v>117</v>
      </c>
      <c r="B17" s="31" t="s">
        <v>120</v>
      </c>
      <c r="C17" s="31" t="s">
        <v>118</v>
      </c>
      <c r="D17" s="348" t="s">
        <v>119</v>
      </c>
      <c r="E17" s="349"/>
      <c r="F17" s="348" t="s">
        <v>129</v>
      </c>
      <c r="G17" s="352"/>
      <c r="H17" s="352"/>
      <c r="I17" s="349"/>
      <c r="J17" s="31" t="s">
        <v>122</v>
      </c>
      <c r="K17" s="31" t="s">
        <v>123</v>
      </c>
      <c r="L17" s="31" t="s">
        <v>233</v>
      </c>
      <c r="M17" s="32" t="s">
        <v>231</v>
      </c>
      <c r="N17" s="32" t="s">
        <v>232</v>
      </c>
      <c r="O17" s="32" t="s">
        <v>124</v>
      </c>
      <c r="P17" s="32" t="s">
        <v>125</v>
      </c>
      <c r="Q17" s="32" t="s">
        <v>126</v>
      </c>
      <c r="R17" s="33" t="s">
        <v>127</v>
      </c>
      <c r="S17" s="33" t="s">
        <v>128</v>
      </c>
    </row>
    <row r="18" spans="1:19" ht="30" customHeight="1" x14ac:dyDescent="0.4">
      <c r="A18" s="38" t="s">
        <v>82</v>
      </c>
      <c r="B18" s="27"/>
      <c r="C18" s="27"/>
      <c r="D18" s="350" t="s">
        <v>3</v>
      </c>
      <c r="E18" s="351"/>
      <c r="F18" s="295"/>
      <c r="G18" s="347"/>
      <c r="H18" s="347"/>
      <c r="I18" s="296"/>
      <c r="J18" s="27"/>
      <c r="K18" s="27"/>
      <c r="L18" s="45">
        <v>0</v>
      </c>
      <c r="M18" s="46">
        <v>0</v>
      </c>
      <c r="N18" s="46">
        <v>0</v>
      </c>
      <c r="O18" s="47"/>
      <c r="P18" s="81" t="s">
        <v>3</v>
      </c>
      <c r="Q18" s="47"/>
      <c r="R18" s="47"/>
      <c r="S18" s="47"/>
    </row>
    <row r="19" spans="1:19" ht="30" customHeight="1" x14ac:dyDescent="0.4">
      <c r="A19" s="38" t="s">
        <v>121</v>
      </c>
      <c r="B19" s="27"/>
      <c r="C19" s="27"/>
      <c r="D19" s="350" t="s">
        <v>3</v>
      </c>
      <c r="E19" s="351"/>
      <c r="F19" s="295"/>
      <c r="G19" s="347"/>
      <c r="H19" s="347"/>
      <c r="I19" s="296"/>
      <c r="J19" s="27"/>
      <c r="K19" s="27"/>
      <c r="L19" s="45">
        <v>0</v>
      </c>
      <c r="M19" s="46">
        <v>0</v>
      </c>
      <c r="N19" s="46">
        <v>0</v>
      </c>
      <c r="O19" s="47"/>
      <c r="P19" s="81" t="s">
        <v>3</v>
      </c>
      <c r="Q19" s="47"/>
      <c r="R19" s="47"/>
      <c r="S19" s="47"/>
    </row>
    <row r="20" spans="1:19" ht="30" customHeight="1" x14ac:dyDescent="0.4">
      <c r="A20" s="38" t="s">
        <v>78</v>
      </c>
      <c r="B20" s="27"/>
      <c r="C20" s="27"/>
      <c r="D20" s="350" t="s">
        <v>3</v>
      </c>
      <c r="E20" s="351"/>
      <c r="F20" s="295"/>
      <c r="G20" s="347"/>
      <c r="H20" s="347"/>
      <c r="I20" s="296"/>
      <c r="J20" s="27"/>
      <c r="K20" s="27"/>
      <c r="L20" s="45">
        <v>0</v>
      </c>
      <c r="M20" s="46">
        <v>0</v>
      </c>
      <c r="N20" s="46">
        <v>0</v>
      </c>
      <c r="O20" s="47"/>
      <c r="P20" s="81" t="s">
        <v>3</v>
      </c>
      <c r="Q20" s="47"/>
      <c r="R20" s="47"/>
      <c r="S20" s="47"/>
    </row>
    <row r="21" spans="1:19" ht="30" customHeight="1" x14ac:dyDescent="0.4">
      <c r="A21" s="38" t="s">
        <v>132</v>
      </c>
      <c r="B21" s="27"/>
      <c r="C21" s="27"/>
      <c r="D21" s="350" t="s">
        <v>3</v>
      </c>
      <c r="E21" s="351"/>
      <c r="F21" s="295"/>
      <c r="G21" s="347"/>
      <c r="H21" s="347"/>
      <c r="I21" s="296"/>
      <c r="J21" s="27"/>
      <c r="K21" s="27"/>
      <c r="L21" s="45">
        <v>0</v>
      </c>
      <c r="M21" s="46">
        <v>0</v>
      </c>
      <c r="N21" s="46">
        <v>0</v>
      </c>
      <c r="O21" s="47"/>
      <c r="P21" s="81" t="s">
        <v>3</v>
      </c>
      <c r="Q21" s="47"/>
      <c r="R21" s="47"/>
      <c r="S21" s="47"/>
    </row>
    <row r="22" spans="1:19" ht="30" customHeight="1" x14ac:dyDescent="0.4">
      <c r="A22" s="38" t="s">
        <v>77</v>
      </c>
      <c r="B22" s="27"/>
      <c r="C22" s="27"/>
      <c r="D22" s="350" t="s">
        <v>3</v>
      </c>
      <c r="E22" s="351"/>
      <c r="F22" s="295"/>
      <c r="G22" s="347"/>
      <c r="H22" s="347"/>
      <c r="I22" s="296"/>
      <c r="J22" s="27"/>
      <c r="K22" s="27"/>
      <c r="L22" s="45">
        <v>0</v>
      </c>
      <c r="M22" s="46">
        <v>0</v>
      </c>
      <c r="N22" s="46">
        <v>0</v>
      </c>
      <c r="O22" s="47"/>
      <c r="P22" s="81" t="s">
        <v>3</v>
      </c>
      <c r="Q22" s="47"/>
      <c r="R22" s="47"/>
      <c r="S22" s="47"/>
    </row>
    <row r="23" spans="1:19" ht="30" customHeight="1" x14ac:dyDescent="0.4">
      <c r="A23" s="38" t="s">
        <v>133</v>
      </c>
      <c r="B23" s="27"/>
      <c r="C23" s="27"/>
      <c r="D23" s="350" t="s">
        <v>3</v>
      </c>
      <c r="E23" s="351"/>
      <c r="F23" s="295"/>
      <c r="G23" s="347"/>
      <c r="H23" s="347"/>
      <c r="I23" s="296"/>
      <c r="J23" s="27"/>
      <c r="K23" s="27"/>
      <c r="L23" s="45">
        <v>0</v>
      </c>
      <c r="M23" s="46">
        <v>0</v>
      </c>
      <c r="N23" s="46">
        <v>0</v>
      </c>
      <c r="O23" s="47"/>
      <c r="P23" s="81" t="s">
        <v>3</v>
      </c>
      <c r="Q23" s="47"/>
      <c r="R23" s="47"/>
      <c r="S23" s="47"/>
    </row>
    <row r="24" spans="1:19" ht="30" customHeight="1" x14ac:dyDescent="0.4">
      <c r="A24" s="38" t="s">
        <v>134</v>
      </c>
      <c r="B24" s="27"/>
      <c r="C24" s="27"/>
      <c r="D24" s="350" t="s">
        <v>3</v>
      </c>
      <c r="E24" s="351"/>
      <c r="F24" s="295"/>
      <c r="G24" s="347"/>
      <c r="H24" s="347"/>
      <c r="I24" s="296"/>
      <c r="J24" s="27"/>
      <c r="K24" s="27"/>
      <c r="L24" s="45">
        <v>0</v>
      </c>
      <c r="M24" s="46">
        <v>0</v>
      </c>
      <c r="N24" s="46">
        <v>0</v>
      </c>
      <c r="O24" s="47"/>
      <c r="P24" s="81" t="s">
        <v>3</v>
      </c>
      <c r="Q24" s="47"/>
      <c r="R24" s="47"/>
      <c r="S24" s="47"/>
    </row>
    <row r="25" spans="1:19" ht="30" customHeight="1" x14ac:dyDescent="0.4">
      <c r="A25" s="38" t="s">
        <v>135</v>
      </c>
      <c r="B25" s="27"/>
      <c r="C25" s="27"/>
      <c r="D25" s="350" t="s">
        <v>3</v>
      </c>
      <c r="E25" s="351"/>
      <c r="F25" s="295"/>
      <c r="G25" s="347"/>
      <c r="H25" s="347"/>
      <c r="I25" s="296"/>
      <c r="J25" s="27"/>
      <c r="K25" s="27"/>
      <c r="L25" s="45">
        <v>0</v>
      </c>
      <c r="M25" s="46">
        <v>0</v>
      </c>
      <c r="N25" s="46">
        <v>0</v>
      </c>
      <c r="O25" s="47"/>
      <c r="P25" s="81" t="s">
        <v>3</v>
      </c>
      <c r="Q25" s="47"/>
      <c r="R25" s="47"/>
      <c r="S25" s="47"/>
    </row>
    <row r="26" spans="1:19" ht="30" customHeight="1" x14ac:dyDescent="0.4">
      <c r="A26" s="38" t="s">
        <v>136</v>
      </c>
      <c r="B26" s="27"/>
      <c r="C26" s="27"/>
      <c r="D26" s="350" t="s">
        <v>3</v>
      </c>
      <c r="E26" s="351"/>
      <c r="F26" s="295"/>
      <c r="G26" s="347"/>
      <c r="H26" s="347"/>
      <c r="I26" s="296"/>
      <c r="J26" s="27"/>
      <c r="K26" s="27"/>
      <c r="L26" s="45">
        <v>0</v>
      </c>
      <c r="M26" s="46">
        <v>0</v>
      </c>
      <c r="N26" s="46">
        <v>0</v>
      </c>
      <c r="O26" s="47"/>
      <c r="P26" s="81" t="s">
        <v>3</v>
      </c>
      <c r="Q26" s="47"/>
      <c r="R26" s="47"/>
      <c r="S26" s="47"/>
    </row>
    <row r="27" spans="1:19" ht="30" customHeight="1" x14ac:dyDescent="0.4">
      <c r="A27" s="38" t="s">
        <v>137</v>
      </c>
      <c r="B27" s="27"/>
      <c r="C27" s="27"/>
      <c r="D27" s="350" t="s">
        <v>3</v>
      </c>
      <c r="E27" s="351"/>
      <c r="F27" s="295"/>
      <c r="G27" s="347"/>
      <c r="H27" s="347"/>
      <c r="I27" s="296"/>
      <c r="J27" s="27"/>
      <c r="K27" s="27"/>
      <c r="L27" s="45">
        <v>0</v>
      </c>
      <c r="M27" s="46">
        <v>0</v>
      </c>
      <c r="N27" s="46">
        <v>0</v>
      </c>
      <c r="O27" s="47"/>
      <c r="P27" s="81" t="s">
        <v>3</v>
      </c>
      <c r="Q27" s="47"/>
      <c r="R27" s="47"/>
      <c r="S27" s="47"/>
    </row>
    <row r="28" spans="1:19" ht="30" customHeight="1" x14ac:dyDescent="0.4">
      <c r="A28" s="356" t="s">
        <v>138</v>
      </c>
      <c r="B28" s="357"/>
      <c r="C28" s="357"/>
      <c r="D28" s="357"/>
      <c r="E28" s="357"/>
      <c r="F28" s="357"/>
      <c r="G28" s="357"/>
      <c r="H28" s="357"/>
      <c r="I28" s="357"/>
      <c r="J28" s="357"/>
      <c r="K28" s="358"/>
      <c r="L28" s="45">
        <f>SUM(L18:L27)</f>
        <v>0</v>
      </c>
      <c r="M28" s="46">
        <f>SUM(M18:M27)</f>
        <v>0</v>
      </c>
      <c r="N28" s="46">
        <f>SUM(N18:N27)</f>
        <v>0</v>
      </c>
      <c r="O28" s="353"/>
      <c r="P28" s="354"/>
      <c r="Q28" s="354"/>
      <c r="R28" s="355"/>
      <c r="S28" s="48"/>
    </row>
    <row r="29" spans="1:19" s="10" customFormat="1" ht="30" customHeight="1" x14ac:dyDescent="0.45">
      <c r="A29" s="245" t="s">
        <v>39</v>
      </c>
      <c r="B29" s="246"/>
      <c r="C29" s="247"/>
      <c r="D29" s="247"/>
      <c r="E29" s="247"/>
      <c r="F29" s="247"/>
      <c r="G29" s="247"/>
      <c r="H29" s="247"/>
      <c r="I29" s="247"/>
      <c r="J29" s="247"/>
      <c r="K29" s="247"/>
      <c r="L29" s="30"/>
      <c r="M29" s="50"/>
      <c r="N29" s="50"/>
      <c r="O29" s="50"/>
      <c r="P29" s="50"/>
      <c r="Q29" s="50"/>
      <c r="R29" s="50"/>
      <c r="S29" s="50"/>
    </row>
    <row r="30" spans="1:19" s="10" customFormat="1" ht="30" customHeight="1" x14ac:dyDescent="0.45">
      <c r="A30" s="248" t="s">
        <v>40</v>
      </c>
      <c r="B30" s="248"/>
      <c r="C30" s="249"/>
      <c r="D30" s="249"/>
      <c r="E30" s="249"/>
      <c r="F30" s="249"/>
      <c r="G30" s="249"/>
      <c r="H30" s="249"/>
      <c r="I30" s="249"/>
      <c r="J30" s="249"/>
      <c r="K30" s="249"/>
    </row>
  </sheetData>
  <customSheetViews>
    <customSheetView guid="{261A4A73-76BB-4703-A235-9AF5D0638F4C}" scale="40" showPageBreaks="1" fitToPage="1" printArea="1" view="pageBreakPreview">
      <selection activeCell="S19" sqref="S19"/>
      <pageMargins left="0.31496062992125984" right="0.31496062992125984" top="0.35433070866141736" bottom="0.35433070866141736" header="0.31496062992125984" footer="0.31496062992125984"/>
      <printOptions horizontalCentered="1"/>
      <pageSetup paperSize="9" scale="20" fitToHeight="0" orientation="portrait" r:id="rId1"/>
    </customSheetView>
    <customSheetView guid="{66CEF3A7-4686-4F5F-BD3E-7050C617D0BB}" scale="40" showPageBreaks="1" fitToPage="1" printArea="1" view="pageBreakPreview">
      <selection activeCell="S19" sqref="S19"/>
      <pageMargins left="0.31496062992125984" right="0.31496062992125984" top="0.35433070866141736" bottom="0.35433070866141736" header="0.31496062992125984" footer="0.31496062992125984"/>
      <printOptions horizontalCentered="1"/>
      <pageSetup paperSize="9" scale="20" fitToHeight="0" orientation="portrait" r:id="rId2"/>
    </customSheetView>
    <customSheetView guid="{051AEC08-F060-4D2E-A931-DAC0B199042F}" scale="60" showPageBreaks="1" fitToPage="1" printArea="1" view="pageBreakPreview">
      <selection activeCell="A4" sqref="A4:B4"/>
      <pageMargins left="0.31496062992125984" right="0.31496062992125984" top="0.35433070866141736" bottom="0.35433070866141736" header="0.31496062992125984" footer="0.31496062992125984"/>
      <printOptions horizontalCentered="1"/>
      <pageSetup paperSize="9" scale="20" fitToHeight="0" orientation="portrait" r:id="rId3"/>
    </customSheetView>
  </customSheetViews>
  <mergeCells count="53">
    <mergeCell ref="O28:R28"/>
    <mergeCell ref="D21:E21"/>
    <mergeCell ref="F21:I21"/>
    <mergeCell ref="D22:E22"/>
    <mergeCell ref="F22:I22"/>
    <mergeCell ref="D23:E23"/>
    <mergeCell ref="F23:I23"/>
    <mergeCell ref="D24:E24"/>
    <mergeCell ref="D25:E25"/>
    <mergeCell ref="D26:E26"/>
    <mergeCell ref="F26:I26"/>
    <mergeCell ref="D27:E27"/>
    <mergeCell ref="F27:I27"/>
    <mergeCell ref="A28:K28"/>
    <mergeCell ref="A29:K29"/>
    <mergeCell ref="A30:K30"/>
    <mergeCell ref="D17:E17"/>
    <mergeCell ref="D18:E18"/>
    <mergeCell ref="D19:E19"/>
    <mergeCell ref="D20:E20"/>
    <mergeCell ref="F17:I17"/>
    <mergeCell ref="F24:I24"/>
    <mergeCell ref="A16:K16"/>
    <mergeCell ref="F18:I18"/>
    <mergeCell ref="F19:I19"/>
    <mergeCell ref="F20:I20"/>
    <mergeCell ref="F25:I25"/>
    <mergeCell ref="A13:C13"/>
    <mergeCell ref="D13:K13"/>
    <mergeCell ref="A14:C14"/>
    <mergeCell ref="D14:K14"/>
    <mergeCell ref="A15:C15"/>
    <mergeCell ref="D15:K15"/>
    <mergeCell ref="A10:C10"/>
    <mergeCell ref="D10:F10"/>
    <mergeCell ref="G10:I10"/>
    <mergeCell ref="A11:K11"/>
    <mergeCell ref="A12:C12"/>
    <mergeCell ref="D12:K12"/>
    <mergeCell ref="A7:C7"/>
    <mergeCell ref="D7:F7"/>
    <mergeCell ref="G7:K7"/>
    <mergeCell ref="A8:K8"/>
    <mergeCell ref="A9:C9"/>
    <mergeCell ref="D9:F9"/>
    <mergeCell ref="G9:I9"/>
    <mergeCell ref="A6:C6"/>
    <mergeCell ref="D6:K6"/>
    <mergeCell ref="A1:K1"/>
    <mergeCell ref="A2:C3"/>
    <mergeCell ref="D2:I4"/>
    <mergeCell ref="A4:B4"/>
    <mergeCell ref="A5:K5"/>
  </mergeCells>
  <conditionalFormatting sqref="O18:O27">
    <cfRule type="containsText" dxfId="9" priority="1" operator="containsText" text="zatwierdzony">
      <formula>NOT(ISERROR(SEARCH("zatwierdzony",O18)))</formula>
    </cfRule>
  </conditionalFormatting>
  <dataValidations count="2">
    <dataValidation type="date" allowBlank="1" showInputMessage="1" showErrorMessage="1" sqref="P18:P27 D18:E27" xr:uid="{00000000-0002-0000-0400-000000000000}">
      <formula1>43831</formula1>
      <formula2>55153</formula2>
    </dataValidation>
    <dataValidation type="date" allowBlank="1" showInputMessage="1" showErrorMessage="1" sqref="K3" xr:uid="{00000000-0002-0000-0400-000001000000}">
      <formula1>44197</formula1>
      <formula2>55153</formula2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21" fitToHeight="0" orientation="portrait" r:id="rId4"/>
  <drawing r:id="rId5"/>
  <legacyDrawing r:id="rId6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400-000002000000}">
          <x14:formula1>
            <xm:f>'C:\Users\anna_nicka\A_MAPA PROCESÓW IB\[Katalog WDdoR_Protokół przekazania_DP.xlsx]lista rozwijana'!#REF!</xm:f>
          </x14:formula1>
          <xm:sqref>L9</xm:sqref>
        </x14:dataValidation>
        <x14:dataValidation type="list" allowBlank="1" showInputMessage="1" showErrorMessage="1" xr:uid="{00000000-0002-0000-0400-000003000000}">
          <x14:formula1>
            <xm:f>'lista rozwijana'!$F$2:$F$4</xm:f>
          </x14:formula1>
          <xm:sqref>C18:C27</xm:sqref>
        </x14:dataValidation>
        <x14:dataValidation type="list" allowBlank="1" showInputMessage="1" showErrorMessage="1" xr:uid="{00000000-0002-0000-0400-000004000000}">
          <x14:formula1>
            <xm:f>'lista rozwijana'!$C$2:$C$4</xm:f>
          </x14:formula1>
          <xm:sqref>J18:K27</xm:sqref>
        </x14:dataValidation>
        <x14:dataValidation type="list" allowBlank="1" showInputMessage="1" showErrorMessage="1" xr:uid="{00000000-0002-0000-0400-000005000000}">
          <x14:formula1>
            <xm:f>'lista rozwijana'!$I$2:$I$11</xm:f>
          </x14:formula1>
          <xm:sqref>K4</xm:sqref>
        </x14:dataValidation>
        <x14:dataValidation type="list" allowBlank="1" showInputMessage="1" showErrorMessage="1" xr:uid="{00000000-0002-0000-0400-000006000000}">
          <x14:formula1>
            <xm:f>'lista rozwijana'!$G$2:$G$5</xm:f>
          </x14:formula1>
          <xm:sqref>O18:O27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5"/>
  <sheetViews>
    <sheetView zoomScale="90" zoomScaleNormal="90" workbookViewId="0">
      <selection activeCell="E16" sqref="E16"/>
    </sheetView>
  </sheetViews>
  <sheetFormatPr defaultColWidth="9.109375" defaultRowHeight="13.2" x14ac:dyDescent="0.3"/>
  <cols>
    <col min="1" max="1" width="6.88671875" style="34" customWidth="1"/>
    <col min="2" max="2" width="90.33203125" style="35" customWidth="1"/>
    <col min="3" max="10" width="15.6640625" style="35" customWidth="1"/>
    <col min="11" max="11" width="12.88671875" style="35" bestFit="1" customWidth="1"/>
    <col min="12" max="16384" width="9.109375" style="35"/>
  </cols>
  <sheetData>
    <row r="1" spans="1:10" ht="15" customHeight="1" thickBot="1" x14ac:dyDescent="0.35">
      <c r="A1" s="139" t="s">
        <v>293</v>
      </c>
      <c r="I1" s="110"/>
    </row>
    <row r="2" spans="1:10" ht="15" customHeight="1" thickBot="1" x14ac:dyDescent="0.35">
      <c r="A2" s="143" t="s">
        <v>279</v>
      </c>
      <c r="C2" s="124" t="s">
        <v>139</v>
      </c>
      <c r="D2" s="125"/>
      <c r="E2" s="144">
        <v>150000</v>
      </c>
      <c r="I2" s="111"/>
    </row>
    <row r="3" spans="1:10" ht="15" customHeight="1" x14ac:dyDescent="0.3">
      <c r="A3" s="106"/>
      <c r="C3" s="115"/>
      <c r="D3" s="115"/>
      <c r="E3" s="116"/>
      <c r="I3" s="111"/>
    </row>
    <row r="4" spans="1:10" ht="15" customHeight="1" x14ac:dyDescent="0.3">
      <c r="A4" s="110" t="s">
        <v>290</v>
      </c>
      <c r="C4" s="115"/>
      <c r="D4" s="115"/>
      <c r="E4" s="116"/>
      <c r="I4" s="111"/>
    </row>
    <row r="5" spans="1:10" ht="15" customHeight="1" x14ac:dyDescent="0.3">
      <c r="A5" s="110" t="s">
        <v>296</v>
      </c>
      <c r="C5" s="115"/>
      <c r="D5" s="115"/>
      <c r="E5" s="116"/>
      <c r="I5" s="111"/>
    </row>
    <row r="6" spans="1:10" ht="15" customHeight="1" thickBot="1" x14ac:dyDescent="0.35"/>
    <row r="7" spans="1:10" ht="36.9" customHeight="1" thickBot="1" x14ac:dyDescent="0.35">
      <c r="A7" s="134" t="s">
        <v>140</v>
      </c>
      <c r="B7" s="135" t="s">
        <v>141</v>
      </c>
      <c r="C7" s="136" t="s">
        <v>292</v>
      </c>
      <c r="D7" s="134"/>
      <c r="E7" s="361" t="s">
        <v>291</v>
      </c>
      <c r="F7" s="362"/>
      <c r="G7" s="362"/>
      <c r="H7" s="363"/>
      <c r="I7" s="137" t="s">
        <v>142</v>
      </c>
      <c r="J7" s="138" t="s">
        <v>143</v>
      </c>
    </row>
    <row r="8" spans="1:10" ht="36.9" customHeight="1" x14ac:dyDescent="0.3">
      <c r="A8" s="364" t="s">
        <v>82</v>
      </c>
      <c r="B8" s="366" t="s">
        <v>284</v>
      </c>
      <c r="C8" s="126">
        <v>0.5</v>
      </c>
      <c r="D8" s="127" t="s">
        <v>144</v>
      </c>
      <c r="E8" s="36" t="s">
        <v>82</v>
      </c>
      <c r="F8" s="36"/>
      <c r="G8" s="117"/>
      <c r="H8" s="118"/>
      <c r="I8" s="112">
        <f>I9/$E$2</f>
        <v>0.13333333333333333</v>
      </c>
      <c r="J8" s="37">
        <f>J9/$E$2</f>
        <v>0.36666666666666664</v>
      </c>
    </row>
    <row r="9" spans="1:10" ht="36.9" customHeight="1" thickBot="1" x14ac:dyDescent="0.35">
      <c r="A9" s="365"/>
      <c r="B9" s="367"/>
      <c r="C9" s="128">
        <f>C8*E2</f>
        <v>75000</v>
      </c>
      <c r="D9" s="129" t="s">
        <v>145</v>
      </c>
      <c r="E9" s="119">
        <v>20000</v>
      </c>
      <c r="F9" s="119"/>
      <c r="G9" s="120"/>
      <c r="H9" s="121"/>
      <c r="I9" s="131">
        <f>ABS(E9)+ABS(F9)+ABS(G9)+ABS(H9)</f>
        <v>20000</v>
      </c>
      <c r="J9" s="132">
        <f>C9-I9</f>
        <v>55000</v>
      </c>
    </row>
    <row r="10" spans="1:10" ht="36.9" customHeight="1" x14ac:dyDescent="0.3">
      <c r="A10" s="364" t="s">
        <v>121</v>
      </c>
      <c r="B10" s="366" t="s">
        <v>285</v>
      </c>
      <c r="C10" s="126">
        <v>0.5</v>
      </c>
      <c r="D10" s="127" t="s">
        <v>144</v>
      </c>
      <c r="E10" s="122" t="s">
        <v>121</v>
      </c>
      <c r="F10" s="117"/>
      <c r="G10" s="117"/>
      <c r="H10" s="118"/>
      <c r="I10" s="112">
        <f>I11/$E$2</f>
        <v>6.6666666666666666E-2</v>
      </c>
      <c r="J10" s="37">
        <f>J11/$E$2</f>
        <v>0.43333333333333335</v>
      </c>
    </row>
    <row r="11" spans="1:10" ht="36.9" customHeight="1" thickBot="1" x14ac:dyDescent="0.35">
      <c r="A11" s="365"/>
      <c r="B11" s="367"/>
      <c r="C11" s="128">
        <f>C10*E2</f>
        <v>75000</v>
      </c>
      <c r="D11" s="129" t="s">
        <v>145</v>
      </c>
      <c r="E11" s="119">
        <v>10000</v>
      </c>
      <c r="F11" s="120"/>
      <c r="G11" s="120"/>
      <c r="H11" s="121"/>
      <c r="I11" s="131">
        <f>ABS(E11)+ABS(F11)+ABS(G11)+ABS(H11)</f>
        <v>10000</v>
      </c>
      <c r="J11" s="132">
        <f>C11-I11</f>
        <v>65000</v>
      </c>
    </row>
    <row r="12" spans="1:10" ht="36.9" customHeight="1" x14ac:dyDescent="0.3">
      <c r="A12" s="364" t="s">
        <v>78</v>
      </c>
      <c r="B12" s="366" t="s">
        <v>286</v>
      </c>
      <c r="C12" s="126">
        <v>0.15</v>
      </c>
      <c r="D12" s="127" t="s">
        <v>144</v>
      </c>
      <c r="E12" s="122" t="s">
        <v>121</v>
      </c>
      <c r="F12" s="117"/>
      <c r="G12" s="117"/>
      <c r="H12" s="118"/>
      <c r="I12" s="112">
        <f>I13/$E$2</f>
        <v>3.3333333333333333E-2</v>
      </c>
      <c r="J12" s="37">
        <f>J13/$E$2</f>
        <v>0.11666666666666667</v>
      </c>
    </row>
    <row r="13" spans="1:10" ht="36.9" customHeight="1" thickBot="1" x14ac:dyDescent="0.35">
      <c r="A13" s="365"/>
      <c r="B13" s="367"/>
      <c r="C13" s="128">
        <f>C12*E2</f>
        <v>22500</v>
      </c>
      <c r="D13" s="129" t="s">
        <v>145</v>
      </c>
      <c r="E13" s="119">
        <v>-5000</v>
      </c>
      <c r="F13" s="120"/>
      <c r="G13" s="120"/>
      <c r="H13" s="121"/>
      <c r="I13" s="131">
        <f>ABS(E13)+ABS(F13)+ABS(G13)+ABS(H13)</f>
        <v>5000</v>
      </c>
      <c r="J13" s="132">
        <f>C13-I13</f>
        <v>17500</v>
      </c>
    </row>
    <row r="14" spans="1:10" ht="36.9" customHeight="1" x14ac:dyDescent="0.3">
      <c r="A14" s="364" t="s">
        <v>132</v>
      </c>
      <c r="B14" s="366" t="s">
        <v>287</v>
      </c>
      <c r="C14" s="126">
        <v>0.1</v>
      </c>
      <c r="D14" s="127" t="s">
        <v>144</v>
      </c>
      <c r="E14" s="123" t="s">
        <v>82</v>
      </c>
      <c r="F14" s="117"/>
      <c r="G14" s="117"/>
      <c r="H14" s="118"/>
      <c r="I14" s="112">
        <f>I15/$E$2</f>
        <v>5.3333333333333337E-2</v>
      </c>
      <c r="J14" s="37">
        <f>J15/$E$2</f>
        <v>4.6666666666666669E-2</v>
      </c>
    </row>
    <row r="15" spans="1:10" ht="36.9" customHeight="1" thickBot="1" x14ac:dyDescent="0.35">
      <c r="A15" s="365"/>
      <c r="B15" s="367"/>
      <c r="C15" s="128">
        <f>C14*E2</f>
        <v>15000</v>
      </c>
      <c r="D15" s="129" t="s">
        <v>145</v>
      </c>
      <c r="E15" s="119">
        <v>8000</v>
      </c>
      <c r="F15" s="120"/>
      <c r="G15" s="120"/>
      <c r="H15" s="121"/>
      <c r="I15" s="131">
        <f>ABS(E15)+ABS(F15)+ABS(G15)+ABS(H15)</f>
        <v>8000</v>
      </c>
      <c r="J15" s="132">
        <f>C15-I15</f>
        <v>7000</v>
      </c>
    </row>
    <row r="16" spans="1:10" ht="36.9" customHeight="1" x14ac:dyDescent="0.3">
      <c r="A16" s="364" t="s">
        <v>77</v>
      </c>
      <c r="B16" s="366" t="s">
        <v>288</v>
      </c>
      <c r="C16" s="127" t="s">
        <v>289</v>
      </c>
      <c r="D16" s="127" t="s">
        <v>144</v>
      </c>
      <c r="E16" s="123"/>
      <c r="F16" s="117"/>
      <c r="G16" s="117"/>
      <c r="H16" s="118"/>
      <c r="I16" s="113">
        <f>I17/$E$2</f>
        <v>0</v>
      </c>
      <c r="J16" s="114" t="s">
        <v>47</v>
      </c>
    </row>
    <row r="17" spans="1:10" ht="36.9" customHeight="1" thickBot="1" x14ac:dyDescent="0.35">
      <c r="A17" s="365"/>
      <c r="B17" s="368"/>
      <c r="C17" s="130"/>
      <c r="D17" s="129" t="s">
        <v>145</v>
      </c>
      <c r="E17" s="119"/>
      <c r="F17" s="120"/>
      <c r="G17" s="120"/>
      <c r="H17" s="121"/>
      <c r="I17" s="131">
        <f>ABS(E17)+ABS(F17)+ABS(G17)+ABS(H17)</f>
        <v>0</v>
      </c>
      <c r="J17" s="133" t="s">
        <v>47</v>
      </c>
    </row>
    <row r="18" spans="1:10" ht="36.9" customHeight="1" x14ac:dyDescent="0.3">
      <c r="A18" s="142" t="s">
        <v>133</v>
      </c>
      <c r="B18" s="359" t="s">
        <v>294</v>
      </c>
      <c r="C18" s="127" t="s">
        <v>289</v>
      </c>
      <c r="D18" s="127" t="s">
        <v>144</v>
      </c>
      <c r="E18" s="123"/>
      <c r="F18" s="117"/>
      <c r="G18" s="117"/>
      <c r="H18" s="118"/>
      <c r="I18" s="113">
        <f>I19/$E$2</f>
        <v>0</v>
      </c>
      <c r="J18" s="114" t="s">
        <v>47</v>
      </c>
    </row>
    <row r="19" spans="1:10" ht="36.9" customHeight="1" thickBot="1" x14ac:dyDescent="0.35">
      <c r="A19" s="141"/>
      <c r="B19" s="360"/>
      <c r="C19" s="130"/>
      <c r="D19" s="129" t="s">
        <v>145</v>
      </c>
      <c r="E19" s="119"/>
      <c r="F19" s="120"/>
      <c r="G19" s="120"/>
      <c r="H19" s="121"/>
      <c r="I19" s="131">
        <f>ABS(E19)+ABS(F19)+ABS(G19)+ABS(H19)</f>
        <v>0</v>
      </c>
      <c r="J19" s="133" t="s">
        <v>47</v>
      </c>
    </row>
    <row r="20" spans="1:10" s="108" customFormat="1" ht="15" customHeight="1" x14ac:dyDescent="0.3">
      <c r="A20" s="107"/>
      <c r="B20" s="115" t="s">
        <v>146</v>
      </c>
      <c r="C20" s="145"/>
      <c r="D20" s="145"/>
      <c r="E20" s="145"/>
      <c r="F20" s="145"/>
      <c r="G20" s="145"/>
      <c r="H20" s="145"/>
      <c r="I20" s="146">
        <f>I9+I11+I13+I15+I17+I19</f>
        <v>43000</v>
      </c>
    </row>
    <row r="21" spans="1:10" ht="15" customHeight="1" x14ac:dyDescent="0.3">
      <c r="B21" s="115" t="s">
        <v>147</v>
      </c>
      <c r="I21" s="140">
        <f>I20/E2</f>
        <v>0.28666666666666668</v>
      </c>
    </row>
    <row r="23" spans="1:10" x14ac:dyDescent="0.3">
      <c r="B23" s="110"/>
    </row>
    <row r="24" spans="1:10" x14ac:dyDescent="0.3">
      <c r="B24" s="111"/>
    </row>
    <row r="25" spans="1:10" x14ac:dyDescent="0.3">
      <c r="A25" s="147" t="s">
        <v>295</v>
      </c>
      <c r="B25" s="109"/>
    </row>
  </sheetData>
  <customSheetViews>
    <customSheetView guid="{261A4A73-76BB-4703-A235-9AF5D0638F4C}" scale="90">
      <selection activeCell="H4" sqref="E4:H4"/>
      <pageMargins left="0.7" right="0.7" top="0.75" bottom="0.75" header="0.3" footer="0.3"/>
      <pageSetup paperSize="9" orientation="portrait" horizontalDpi="200" verticalDpi="200" r:id="rId1"/>
    </customSheetView>
    <customSheetView guid="{66CEF3A7-4686-4F5F-BD3E-7050C617D0BB}" scale="90" topLeftCell="A10">
      <selection activeCell="B27" sqref="B27"/>
      <pageMargins left="0.7" right="0.7" top="0.75" bottom="0.75" header="0.3" footer="0.3"/>
      <pageSetup paperSize="9" orientation="portrait" horizontalDpi="200" verticalDpi="200" r:id="rId2"/>
    </customSheetView>
    <customSheetView guid="{051AEC08-F060-4D2E-A931-DAC0B199042F}" topLeftCell="A10">
      <selection activeCell="B13" sqref="B13:B14"/>
      <pageMargins left="0.7" right="0.7" top="0.75" bottom="0.75" header="0.3" footer="0.3"/>
      <pageSetup paperSize="9" orientation="portrait" horizontalDpi="200" verticalDpi="200" r:id="rId3"/>
    </customSheetView>
  </customSheetViews>
  <mergeCells count="12">
    <mergeCell ref="B18:B19"/>
    <mergeCell ref="E7:H7"/>
    <mergeCell ref="A14:A15"/>
    <mergeCell ref="B14:B15"/>
    <mergeCell ref="A16:A17"/>
    <mergeCell ref="B16:B17"/>
    <mergeCell ref="A8:A9"/>
    <mergeCell ref="B8:B9"/>
    <mergeCell ref="A10:A11"/>
    <mergeCell ref="B10:B11"/>
    <mergeCell ref="A12:A13"/>
    <mergeCell ref="B12:B13"/>
  </mergeCells>
  <conditionalFormatting sqref="I8">
    <cfRule type="cellIs" dxfId="8" priority="10" operator="greaterThan">
      <formula>$C$8</formula>
    </cfRule>
  </conditionalFormatting>
  <conditionalFormatting sqref="I9">
    <cfRule type="cellIs" dxfId="7" priority="5" operator="greaterThan">
      <formula>$C$9</formula>
    </cfRule>
  </conditionalFormatting>
  <conditionalFormatting sqref="I10">
    <cfRule type="cellIs" dxfId="6" priority="8" operator="greaterThan">
      <formula>$C$10</formula>
    </cfRule>
  </conditionalFormatting>
  <conditionalFormatting sqref="I11">
    <cfRule type="cellIs" dxfId="5" priority="4" operator="greaterThan">
      <formula>$C$11</formula>
    </cfRule>
  </conditionalFormatting>
  <conditionalFormatting sqref="I12">
    <cfRule type="cellIs" dxfId="4" priority="7" operator="greaterThan">
      <formula>$C$12</formula>
    </cfRule>
  </conditionalFormatting>
  <conditionalFormatting sqref="I13">
    <cfRule type="cellIs" dxfId="3" priority="3" operator="greaterThan">
      <formula>$C$13</formula>
    </cfRule>
  </conditionalFormatting>
  <conditionalFormatting sqref="I14">
    <cfRule type="cellIs" dxfId="2" priority="6" operator="greaterThan">
      <formula>$C$14</formula>
    </cfRule>
  </conditionalFormatting>
  <conditionalFormatting sqref="I15">
    <cfRule type="cellIs" dxfId="1" priority="2" operator="greaterThan">
      <formula>$C$15</formula>
    </cfRule>
  </conditionalFormatting>
  <conditionalFormatting sqref="J8:J15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8" orientation="landscape" horizontalDpi="200" verticalDpi="200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11"/>
  <sheetViews>
    <sheetView zoomScale="80" zoomScaleNormal="80" workbookViewId="0">
      <selection activeCell="D31" sqref="D31"/>
    </sheetView>
  </sheetViews>
  <sheetFormatPr defaultRowHeight="14.4" x14ac:dyDescent="0.3"/>
  <cols>
    <col min="2" max="2" width="21.44140625" customWidth="1"/>
    <col min="3" max="3" width="25.44140625" customWidth="1"/>
    <col min="4" max="4" width="15.44140625" customWidth="1"/>
    <col min="5" max="5" width="67.88671875" customWidth="1"/>
    <col min="6" max="6" width="29.5546875" customWidth="1"/>
    <col min="7" max="7" width="18.33203125" customWidth="1"/>
    <col min="9" max="9" width="18.44140625" customWidth="1"/>
  </cols>
  <sheetData>
    <row r="1" spans="2:9" x14ac:dyDescent="0.3">
      <c r="B1" s="49" t="s">
        <v>206</v>
      </c>
      <c r="C1" s="49" t="s">
        <v>241</v>
      </c>
      <c r="D1" s="49" t="s">
        <v>208</v>
      </c>
      <c r="E1" s="49" t="s">
        <v>238</v>
      </c>
      <c r="F1" s="49" t="s">
        <v>239</v>
      </c>
      <c r="G1" s="49" t="s">
        <v>240</v>
      </c>
      <c r="I1" t="s">
        <v>212</v>
      </c>
    </row>
    <row r="2" spans="2:9" x14ac:dyDescent="0.3">
      <c r="B2" s="49" t="s">
        <v>41</v>
      </c>
      <c r="C2" s="49" t="s">
        <v>42</v>
      </c>
      <c r="D2" s="49" t="s">
        <v>43</v>
      </c>
      <c r="E2" s="77" t="s">
        <v>282</v>
      </c>
      <c r="F2" s="49" t="s">
        <v>16</v>
      </c>
      <c r="G2" s="49" t="s">
        <v>214</v>
      </c>
      <c r="I2" s="49" t="s">
        <v>242</v>
      </c>
    </row>
    <row r="3" spans="2:9" x14ac:dyDescent="0.3">
      <c r="B3" s="49" t="s">
        <v>44</v>
      </c>
      <c r="C3" s="49" t="s">
        <v>45</v>
      </c>
      <c r="D3" s="49" t="s">
        <v>46</v>
      </c>
      <c r="E3" s="77" t="s">
        <v>283</v>
      </c>
      <c r="F3" s="49" t="s">
        <v>17</v>
      </c>
      <c r="G3" s="49" t="s">
        <v>130</v>
      </c>
      <c r="I3" s="49" t="s">
        <v>243</v>
      </c>
    </row>
    <row r="4" spans="2:9" x14ac:dyDescent="0.3">
      <c r="B4" s="49" t="s">
        <v>297</v>
      </c>
      <c r="C4" s="49" t="s">
        <v>47</v>
      </c>
      <c r="D4" s="49"/>
      <c r="E4" s="49"/>
      <c r="F4" s="49" t="s">
        <v>18</v>
      </c>
      <c r="G4" s="49" t="s">
        <v>215</v>
      </c>
      <c r="I4" s="49" t="s">
        <v>244</v>
      </c>
    </row>
    <row r="5" spans="2:9" x14ac:dyDescent="0.3">
      <c r="B5" t="s">
        <v>298</v>
      </c>
      <c r="G5" s="49" t="s">
        <v>131</v>
      </c>
      <c r="I5" s="49" t="s">
        <v>245</v>
      </c>
    </row>
    <row r="6" spans="2:9" x14ac:dyDescent="0.3">
      <c r="B6" t="s">
        <v>299</v>
      </c>
      <c r="I6" s="49" t="s">
        <v>246</v>
      </c>
    </row>
    <row r="7" spans="2:9" x14ac:dyDescent="0.3">
      <c r="B7" t="s">
        <v>302</v>
      </c>
      <c r="I7" s="49" t="s">
        <v>247</v>
      </c>
    </row>
    <row r="8" spans="2:9" x14ac:dyDescent="0.3">
      <c r="B8" t="s">
        <v>300</v>
      </c>
      <c r="I8" s="49" t="s">
        <v>248</v>
      </c>
    </row>
    <row r="9" spans="2:9" x14ac:dyDescent="0.3">
      <c r="B9" t="s">
        <v>301</v>
      </c>
      <c r="I9" s="49" t="s">
        <v>249</v>
      </c>
    </row>
    <row r="10" spans="2:9" x14ac:dyDescent="0.3">
      <c r="B10" t="s">
        <v>207</v>
      </c>
      <c r="I10" s="49" t="s">
        <v>250</v>
      </c>
    </row>
    <row r="11" spans="2:9" x14ac:dyDescent="0.3">
      <c r="I11" s="49" t="s">
        <v>213</v>
      </c>
    </row>
  </sheetData>
  <customSheetViews>
    <customSheetView guid="{261A4A73-76BB-4703-A235-9AF5D0638F4C}" scale="80">
      <selection activeCell="E3" sqref="E3"/>
      <pageMargins left="0.7" right="0.7" top="0.75" bottom="0.75" header="0.3" footer="0.3"/>
      <pageSetup paperSize="9" orientation="portrait" horizontalDpi="200" verticalDpi="200" r:id="rId1"/>
    </customSheetView>
    <customSheetView guid="{66CEF3A7-4686-4F5F-BD3E-7050C617D0BB}" scale="80">
      <selection activeCell="E3" sqref="E3"/>
      <pageMargins left="0.7" right="0.7" top="0.75" bottom="0.75" header="0.3" footer="0.3"/>
      <pageSetup paperSize="9" orientation="portrait" horizontalDpi="200" verticalDpi="200" r:id="rId2"/>
    </customSheetView>
    <customSheetView guid="{051AEC08-F060-4D2E-A931-DAC0B199042F}" scale="80">
      <selection activeCell="E3" sqref="E3"/>
      <pageMargins left="0.7" right="0.7" top="0.75" bottom="0.75" header="0.3" footer="0.3"/>
      <pageSetup paperSize="9" orientation="portrait" horizontalDpi="200" verticalDpi="200" r:id="rId3"/>
    </customSheetView>
  </customSheetViews>
  <pageMargins left="0.7" right="0.7" top="0.75" bottom="0.75" header="0.3" footer="0.3"/>
  <pageSetup paperSize="9" orientation="portrait" horizontalDpi="200" verticalDpi="200"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C16"/>
  <sheetViews>
    <sheetView topLeftCell="A12" workbookViewId="0">
      <selection activeCell="B8" sqref="B8:B16"/>
    </sheetView>
  </sheetViews>
  <sheetFormatPr defaultRowHeight="14.4" x14ac:dyDescent="0.3"/>
  <cols>
    <col min="2" max="2" width="11.33203125" bestFit="1" customWidth="1"/>
    <col min="3" max="3" width="156.88671875" customWidth="1"/>
  </cols>
  <sheetData>
    <row r="6" spans="2:3" x14ac:dyDescent="0.3">
      <c r="C6">
        <f>INDEX($C$8:$C$16,MATCH(METRYCZKA!$D$9,$B$8:$B$16,0))</f>
        <v>0</v>
      </c>
    </row>
    <row r="8" spans="2:3" ht="92.25" customHeight="1" x14ac:dyDescent="0.3">
      <c r="B8" t="s">
        <v>41</v>
      </c>
    </row>
    <row r="9" spans="2:3" ht="92.25" customHeight="1" x14ac:dyDescent="0.3">
      <c r="B9" t="s">
        <v>44</v>
      </c>
    </row>
    <row r="10" spans="2:3" ht="92.25" customHeight="1" x14ac:dyDescent="0.3">
      <c r="B10" t="s">
        <v>297</v>
      </c>
    </row>
    <row r="11" spans="2:3" ht="92.25" customHeight="1" x14ac:dyDescent="0.3">
      <c r="B11" t="s">
        <v>298</v>
      </c>
    </row>
    <row r="12" spans="2:3" ht="92.25" customHeight="1" x14ac:dyDescent="0.3">
      <c r="B12" t="s">
        <v>299</v>
      </c>
    </row>
    <row r="13" spans="2:3" ht="92.25" customHeight="1" x14ac:dyDescent="0.3">
      <c r="B13" t="s">
        <v>302</v>
      </c>
    </row>
    <row r="14" spans="2:3" ht="92.25" customHeight="1" x14ac:dyDescent="0.3">
      <c r="B14" t="s">
        <v>300</v>
      </c>
    </row>
    <row r="15" spans="2:3" ht="92.25" customHeight="1" x14ac:dyDescent="0.3">
      <c r="B15" t="s">
        <v>301</v>
      </c>
    </row>
    <row r="16" spans="2:3" ht="92.25" customHeight="1" x14ac:dyDescent="0.3">
      <c r="B16" s="148" t="s">
        <v>207</v>
      </c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5</vt:i4>
      </vt:variant>
    </vt:vector>
  </HeadingPairs>
  <TitlesOfParts>
    <vt:vector size="13" baseType="lpstr">
      <vt:lpstr>Algorytm_Zmian</vt:lpstr>
      <vt:lpstr>METRYCZKA</vt:lpstr>
      <vt:lpstr>Wniosek_o_zmianę</vt:lpstr>
      <vt:lpstr>Protokół_K_i_N</vt:lpstr>
      <vt:lpstr>Rejestr_WoZ</vt:lpstr>
      <vt:lpstr>Zaawansowanie_%_wartość_zmian</vt:lpstr>
      <vt:lpstr>lista rozwijana</vt:lpstr>
      <vt:lpstr>logo</vt:lpstr>
      <vt:lpstr>METRYCZKA!Obszar_wydruku</vt:lpstr>
      <vt:lpstr>Protokół_K_i_N!Obszar_wydruku</vt:lpstr>
      <vt:lpstr>Rejestr_WoZ!Obszar_wydruku</vt:lpstr>
      <vt:lpstr>Wniosek_o_zmianę!Obszar_wydruku</vt:lpstr>
      <vt:lpstr>'Zaawansowanie_%_wartość_zmian'!Obszar_wydruku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Patrycja Łyskawka</cp:lastModifiedBy>
  <cp:lastPrinted>2022-04-06T11:40:31Z</cp:lastPrinted>
  <dcterms:created xsi:type="dcterms:W3CDTF">2021-12-14T13:57:17Z</dcterms:created>
  <dcterms:modified xsi:type="dcterms:W3CDTF">2025-04-28T07:06:59Z</dcterms:modified>
</cp:coreProperties>
</file>